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\Documents\COMPU BETO\Ejercicio 2021\transparencia\diciplina\"/>
    </mc:Choice>
  </mc:AlternateContent>
  <bookViews>
    <workbookView xWindow="0" yWindow="0" windowWidth="28800" windowHeight="11730"/>
  </bookViews>
  <sheets>
    <sheet name="EAPED 6 (a)" sheetId="6" r:id="rId1"/>
  </sheets>
  <definedNames>
    <definedName name="_xlnm.Print_Area" localSheetId="0">'EAPED 6 (a)'!$A$1:$G$179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6" l="1"/>
  <c r="D57" i="6"/>
  <c r="D42" i="6"/>
  <c r="D19" i="6" l="1"/>
  <c r="D20" i="6"/>
  <c r="D61" i="6" l="1"/>
  <c r="G61" i="6" s="1"/>
  <c r="G28" i="6"/>
  <c r="D23" i="6" l="1"/>
  <c r="G23" i="6" s="1"/>
  <c r="D24" i="6"/>
  <c r="G24" i="6" s="1"/>
  <c r="D64" i="6" l="1"/>
  <c r="D26" i="6" l="1"/>
  <c r="D37" i="6" l="1"/>
  <c r="D38" i="6" l="1"/>
  <c r="D21" i="6" l="1"/>
  <c r="G21" i="6" s="1"/>
  <c r="D22" i="6"/>
  <c r="G22" i="6" s="1"/>
  <c r="D18" i="6"/>
  <c r="G18" i="6" l="1"/>
  <c r="G19" i="6"/>
  <c r="G20" i="6"/>
  <c r="G64" i="6" l="1"/>
  <c r="D63" i="6"/>
  <c r="G63" i="6" s="1"/>
  <c r="D62" i="6"/>
  <c r="G62" i="6" s="1"/>
  <c r="D56" i="6"/>
  <c r="G56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4" i="6"/>
  <c r="G44" i="6" s="1"/>
  <c r="D43" i="6"/>
  <c r="G43" i="6" s="1"/>
  <c r="G42" i="6"/>
  <c r="D41" i="6"/>
  <c r="G41" i="6" s="1"/>
  <c r="D40" i="6"/>
  <c r="G40" i="6" s="1"/>
  <c r="D39" i="6"/>
  <c r="G39" i="6" s="1"/>
  <c r="G38" i="6"/>
  <c r="G37" i="6"/>
  <c r="D36" i="6"/>
  <c r="G36" i="6" s="1"/>
  <c r="D34" i="6"/>
  <c r="G34" i="6" s="1"/>
  <c r="G33" i="6"/>
  <c r="D32" i="6"/>
  <c r="G32" i="6" s="1"/>
  <c r="D31" i="6"/>
  <c r="G31" i="6" s="1"/>
  <c r="D30" i="6"/>
  <c r="G30" i="6" s="1"/>
  <c r="D29" i="6"/>
  <c r="G29" i="6" s="1"/>
  <c r="D27" i="6"/>
  <c r="G27" i="6" s="1"/>
  <c r="G26" i="6"/>
  <c r="C17" i="6" l="1"/>
  <c r="C25" i="6"/>
  <c r="C35" i="6"/>
  <c r="C55" i="6"/>
  <c r="C45" i="6"/>
  <c r="C65" i="6"/>
  <c r="C69" i="6"/>
  <c r="C78" i="6"/>
  <c r="C82" i="6"/>
  <c r="D17" i="6"/>
  <c r="D25" i="6"/>
  <c r="D35" i="6"/>
  <c r="D55" i="6"/>
  <c r="D45" i="6"/>
  <c r="D65" i="6"/>
  <c r="D69" i="6"/>
  <c r="D78" i="6"/>
  <c r="D82" i="6"/>
  <c r="E17" i="6"/>
  <c r="E25" i="6"/>
  <c r="E35" i="6"/>
  <c r="E55" i="6"/>
  <c r="E45" i="6"/>
  <c r="E65" i="6"/>
  <c r="E69" i="6"/>
  <c r="E78" i="6"/>
  <c r="E82" i="6"/>
  <c r="F17" i="6"/>
  <c r="F25" i="6"/>
  <c r="F35" i="6"/>
  <c r="F55" i="6"/>
  <c r="F45" i="6"/>
  <c r="F65" i="6"/>
  <c r="F69" i="6"/>
  <c r="F78" i="6"/>
  <c r="F82" i="6"/>
  <c r="G17" i="6"/>
  <c r="G25" i="6"/>
  <c r="G35" i="6"/>
  <c r="G55" i="6"/>
  <c r="G45" i="6"/>
  <c r="G65" i="6"/>
  <c r="G69" i="6"/>
  <c r="G78" i="6"/>
  <c r="G82" i="6"/>
  <c r="C91" i="6"/>
  <c r="C99" i="6"/>
  <c r="C109" i="6"/>
  <c r="C119" i="6"/>
  <c r="C129" i="6"/>
  <c r="C143" i="6"/>
  <c r="C152" i="6"/>
  <c r="C156" i="6"/>
  <c r="D91" i="6"/>
  <c r="D99" i="6"/>
  <c r="D109" i="6"/>
  <c r="D119" i="6"/>
  <c r="D129" i="6"/>
  <c r="D143" i="6"/>
  <c r="D152" i="6"/>
  <c r="D156" i="6"/>
  <c r="E91" i="6"/>
  <c r="E99" i="6"/>
  <c r="E109" i="6"/>
  <c r="E119" i="6"/>
  <c r="E129" i="6"/>
  <c r="E143" i="6"/>
  <c r="E152" i="6"/>
  <c r="E156" i="6"/>
  <c r="F91" i="6"/>
  <c r="F99" i="6"/>
  <c r="F109" i="6"/>
  <c r="F119" i="6"/>
  <c r="F129" i="6"/>
  <c r="F143" i="6"/>
  <c r="F152" i="6"/>
  <c r="F156" i="6"/>
  <c r="G91" i="6"/>
  <c r="G99" i="6"/>
  <c r="G109" i="6"/>
  <c r="G119" i="6"/>
  <c r="G129" i="6"/>
  <c r="G143" i="6"/>
  <c r="G152" i="6"/>
  <c r="G156" i="6"/>
  <c r="B17" i="6"/>
  <c r="B25" i="6"/>
  <c r="B156" i="6"/>
  <c r="B152" i="6"/>
  <c r="B143" i="6"/>
  <c r="B129" i="6"/>
  <c r="B119" i="6"/>
  <c r="B109" i="6"/>
  <c r="B99" i="6"/>
  <c r="B91" i="6"/>
  <c r="B82" i="6"/>
  <c r="B78" i="6"/>
  <c r="B69" i="6"/>
  <c r="B65" i="6"/>
  <c r="B55" i="6"/>
  <c r="B45" i="6"/>
  <c r="B35" i="6"/>
  <c r="F16" i="6" l="1"/>
  <c r="E16" i="6"/>
  <c r="B16" i="6"/>
  <c r="D16" i="6"/>
  <c r="G16" i="6"/>
  <c r="C16" i="6"/>
  <c r="B90" i="6"/>
  <c r="E90" i="6"/>
  <c r="F90" i="6"/>
  <c r="D90" i="6"/>
  <c r="G90" i="6"/>
  <c r="C90" i="6"/>
  <c r="F165" i="6" l="1"/>
  <c r="E165" i="6"/>
  <c r="G165" i="6"/>
  <c r="B165" i="6"/>
  <c r="D165" i="6"/>
  <c r="C165" i="6"/>
</calcChain>
</file>

<file path=xl/sharedStrings.xml><?xml version="1.0" encoding="utf-8"?>
<sst xmlns="http://schemas.openxmlformats.org/spreadsheetml/2006/main" count="159" uniqueCount="89">
  <si>
    <t>Concepto (c)</t>
  </si>
  <si>
    <t>Pagado</t>
  </si>
  <si>
    <t>Ampliaciones/ (Reducciones)</t>
  </si>
  <si>
    <t>Modificado</t>
  </si>
  <si>
    <t>Devengado</t>
  </si>
  <si>
    <t>Egresos</t>
  </si>
  <si>
    <t>Fideicomiso de Desastres Naturales (Informativo)</t>
  </si>
  <si>
    <t xml:space="preserve">Deuda Pública </t>
  </si>
  <si>
    <t xml:space="preserve">BAJO PROTESTA DE DECIR VERDAD DECLARAMOS QUE LOS DATOS ANOTADOS EN EL FORMATO, SON CORRECTOS Y SON RESPONSABILIDAD DEL EMISOR  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</si>
  <si>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</si>
  <si>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</si>
  <si>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</si>
  <si>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</si>
  <si>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</si>
  <si>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</si>
  <si>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</si>
  <si>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</si>
  <si>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</si>
  <si>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</si>
  <si>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</si>
  <si>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</si>
  <si>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</si>
  <si>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</si>
  <si>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</si>
  <si>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</si>
  <si>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</si>
  <si>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</si>
  <si>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</si>
  <si>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</si>
  <si>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</si>
  <si>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</si>
  <si>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</si>
  <si>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</si>
  <si>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</si>
  <si>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</si>
  <si>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</si>
  <si>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</si>
  <si>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</si>
  <si>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</si>
  <si>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</si>
  <si>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</si>
  <si>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</si>
  <si>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</si>
  <si>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</si>
  <si>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</si>
  <si>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</si>
  <si>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</si>
  <si>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</si>
  <si>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</si>
  <si>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</si>
  <si>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</si>
  <si>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</si>
  <si>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</si>
  <si>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</si>
  <si>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</si>
  <si>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</si>
  <si>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</si>
  <si>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</si>
  <si>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</si>
  <si>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</si>
  <si>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</si>
  <si>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</si>
  <si>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</si>
  <si>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</si>
  <si>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</si>
  <si>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</si>
  <si>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</si>
  <si>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</si>
  <si>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</si>
  <si>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</si>
  <si>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</si>
  <si>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</si>
  <si>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</si>
  <si>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</si>
  <si>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</si>
  <si>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</si>
  <si>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</si>
  <si>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</si>
  <si>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</si>
  <si>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</si>
  <si>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</si>
  <si>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</si>
  <si>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</si>
  <si>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</si>
  <si>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</si>
  <si>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</si>
  <si>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Aprobado </t>
  </si>
  <si>
    <t xml:space="preserve">Subejercicio </t>
  </si>
  <si>
    <t xml:space="preserve"> Instituto Electoral del Estado  
90/62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31 de Marzo de 2021
(PESOS)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</si>
</sst>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5" formatCode="&quot;$&quot;#,##0.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6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1">
    <xf numFmtId="0" fontId="0" fillId="0" borderId="0"/>
    <xf numFmtId="44" fontId="2" fillId="0" borderId="0" applyFont="0" applyFill="0" applyBorder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6" applyNumberFormat="0" applyAlignment="0" applyProtection="0"/>
    <xf numFmtId="0" fontId="10" fillId="7" borderId="17" applyNumberFormat="0" applyAlignment="0" applyProtection="0"/>
    <xf numFmtId="0" fontId="11" fillId="7" borderId="16" applyNumberFormat="0" applyAlignment="0" applyProtection="0"/>
    <xf numFmtId="0" fontId="12" fillId="0" borderId="18" applyNumberFormat="0" applyFill="0" applyAlignment="0" applyProtection="0"/>
    <xf numFmtId="0" fontId="13" fillId="8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37">
    <xf numFmtId="0" fontId="0" fillId="0" borderId="0" xfId="0"/>
    <xf numFmtId="0" fontId="13" fillId="55" borderId="10" xfId="0" applyFont="1" applyFill="1" applyBorder="1" applyAlignment="1">
      <alignment horizontal="center" vertical="center" wrapText="1"/>
    </xf>
    <xf numFmtId="0" fontId="1" fillId="56" borderId="10" xfId="0" applyFont="1" applyFill="1" applyBorder="1"/>
    <xf numFmtId="0" fontId="13" fillId="55" borderId="1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0" fillId="2" borderId="0" xfId="0" applyFont="1" applyFill="1" applyBorder="1"/>
    <xf numFmtId="0" fontId="0" fillId="2" borderId="0" xfId="0" applyFont="1" applyFill="1" applyAlignment="1"/>
    <xf numFmtId="0" fontId="0" fillId="2" borderId="0" xfId="0" applyFont="1" applyFill="1"/>
    <xf numFmtId="0" fontId="0" fillId="2" borderId="9" xfId="0" applyFont="1" applyFill="1" applyBorder="1"/>
    <xf numFmtId="0" fontId="1" fillId="57" borderId="9" xfId="0" applyFont="1" applyFill="1" applyBorder="1"/>
    <xf numFmtId="0" fontId="0" fillId="2" borderId="9" xfId="0" applyFont="1" applyFill="1" applyBorder="1" applyAlignment="1">
      <alignment horizontal="left" indent="2"/>
    </xf>
    <xf numFmtId="0" fontId="0" fillId="2" borderId="9" xfId="0" applyFont="1" applyFill="1" applyBorder="1" applyAlignment="1">
      <alignment horizontal="left" wrapText="1" indent="2"/>
    </xf>
    <xf numFmtId="0" fontId="1" fillId="57" borderId="9" xfId="0" applyFont="1" applyFill="1" applyBorder="1" applyAlignment="1">
      <alignment wrapText="1"/>
    </xf>
    <xf numFmtId="0" fontId="1" fillId="57" borderId="9" xfId="0" applyFont="1" applyFill="1" applyBorder="1" applyAlignment="1">
      <alignment horizontal="left" wrapText="1"/>
    </xf>
    <xf numFmtId="0" fontId="1" fillId="56" borderId="9" xfId="0" applyFont="1" applyFill="1" applyBorder="1"/>
    <xf numFmtId="0" fontId="1" fillId="2" borderId="9" xfId="0" applyFont="1" applyFill="1" applyBorder="1"/>
    <xf numFmtId="185" fontId="35" fillId="2" borderId="10" xfId="1" applyNumberFormat="1" applyFont="1" applyFill="1" applyBorder="1"/>
    <xf numFmtId="185" fontId="35" fillId="0" borderId="10" xfId="1" applyNumberFormat="1" applyFont="1" applyFill="1" applyBorder="1"/>
    <xf numFmtId="185" fontId="36" fillId="57" borderId="10" xfId="1" applyNumberFormat="1" applyFont="1" applyFill="1" applyBorder="1"/>
    <xf numFmtId="185" fontId="35" fillId="0" borderId="10" xfId="0" applyNumberFormat="1" applyFont="1" applyBorder="1" applyAlignment="1">
      <alignment horizontal="right" vertical="center"/>
    </xf>
    <xf numFmtId="185" fontId="35" fillId="57" borderId="10" xfId="1" applyNumberFormat="1" applyFont="1" applyFill="1" applyBorder="1"/>
    <xf numFmtId="0" fontId="0" fillId="0" borderId="0" xfId="0" applyFont="1" applyBorder="1"/>
    <xf numFmtId="0" fontId="13" fillId="55" borderId="12" xfId="0" applyFont="1" applyFill="1" applyBorder="1" applyAlignment="1">
      <alignment horizontal="center" vertical="center" wrapText="1"/>
    </xf>
    <xf numFmtId="0" fontId="13" fillId="55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4" fillId="55" borderId="1" xfId="0" applyFont="1" applyFill="1" applyBorder="1" applyAlignment="1">
      <alignment horizontal="center" vertical="center" wrapText="1"/>
    </xf>
    <xf numFmtId="0" fontId="34" fillId="55" borderId="2" xfId="0" applyFont="1" applyFill="1" applyBorder="1" applyAlignment="1">
      <alignment horizontal="center" vertical="center" wrapText="1"/>
    </xf>
    <xf numFmtId="0" fontId="34" fillId="55" borderId="3" xfId="0" applyFont="1" applyFill="1" applyBorder="1" applyAlignment="1">
      <alignment horizontal="center" vertical="center" wrapText="1"/>
    </xf>
    <xf numFmtId="0" fontId="34" fillId="55" borderId="4" xfId="0" applyFont="1" applyFill="1" applyBorder="1" applyAlignment="1">
      <alignment horizontal="center" vertical="center" wrapText="1"/>
    </xf>
    <xf numFmtId="0" fontId="34" fillId="55" borderId="0" xfId="0" applyFont="1" applyFill="1" applyBorder="1" applyAlignment="1">
      <alignment horizontal="center" vertical="center" wrapText="1"/>
    </xf>
    <xf numFmtId="0" fontId="34" fillId="55" borderId="5" xfId="0" applyFont="1" applyFill="1" applyBorder="1" applyAlignment="1">
      <alignment horizontal="center" vertical="center" wrapText="1"/>
    </xf>
    <xf numFmtId="0" fontId="34" fillId="55" borderId="6" xfId="0" applyFont="1" applyFill="1" applyBorder="1" applyAlignment="1">
      <alignment horizontal="center" vertical="center" wrapText="1"/>
    </xf>
    <xf numFmtId="0" fontId="34" fillId="55" borderId="7" xfId="0" applyFont="1" applyFill="1" applyBorder="1" applyAlignment="1">
      <alignment horizontal="center" vertical="center" wrapText="1"/>
    </xf>
    <xf numFmtId="0" fontId="34" fillId="55" borderId="8" xfId="0" applyFont="1" applyFill="1" applyBorder="1" applyAlignment="1">
      <alignment horizontal="center" vertical="center" wrapText="1"/>
    </xf>
    <xf numFmtId="0" fontId="13" fillId="55" borderId="10" xfId="0" applyFont="1" applyFill="1" applyBorder="1" applyAlignment="1">
      <alignment horizontal="center" vertical="center"/>
    </xf>
    <xf numFmtId="0" fontId="13" fillId="55" borderId="10" xfId="0" applyNumberFormat="1" applyFont="1" applyFill="1" applyBorder="1" applyAlignment="1">
      <alignment horizontal="center" vertical="center" wrapText="1"/>
    </xf>
  </cellXfs>
  <cellStyles count="6321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o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4064000</xdr:colOff>
      <xdr:row>177</xdr:row>
      <xdr:rowOff>158751</xdr:rowOff>
    </xdr:to>
    <xdr:sp macro="" textlink="">
      <xdr:nvSpPr>
        <xdr:cNvPr id="8" name="AutoShape 14"/>
        <xdr:cNvSpPr>
          <a:spLocks noChangeArrowheads="1"/>
        </xdr:cNvSpPr>
      </xdr:nvSpPr>
      <xdr:spPr bwMode="auto">
        <a:xfrm>
          <a:off x="968375" y="35067876"/>
          <a:ext cx="309562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9" name="AutoShape 17"/>
        <xdr:cNvSpPr>
          <a:spLocks noChangeArrowheads="1"/>
        </xdr:cNvSpPr>
      </xdr:nvSpPr>
      <xdr:spPr bwMode="auto">
        <a:xfrm>
          <a:off x="6111875" y="35083751"/>
          <a:ext cx="3385038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LA DIRECCIÓN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152400</xdr:colOff>
      <xdr:row>3</xdr:row>
      <xdr:rowOff>66675</xdr:rowOff>
    </xdr:from>
    <xdr:to>
      <xdr:col>0</xdr:col>
      <xdr:colOff>1426845</xdr:colOff>
      <xdr:row>7</xdr:row>
      <xdr:rowOff>146050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3815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zoomScaleNormal="100" workbookViewId="0">
      <selection activeCell="F169" sqref="F169"/>
    </sheetView>
  </sheetViews>
  <sheetFormatPr baseColWidth="10" defaultRowHeight="15" x14ac:dyDescent="0.25"/>
  <cols>
    <col min="1" max="1" width="83.5703125" style="5" customWidth="1"/>
    <col min="2" max="7" width="19" style="5" customWidth="1"/>
    <col min="8" max="16384" width="11.42578125" style="5"/>
  </cols>
  <sheetData>
    <row r="1" spans="1:148" ht="10.5" customHeight="1" x14ac:dyDescent="0.25">
      <c r="A1" s="22"/>
      <c r="B1" s="22"/>
      <c r="C1" s="22"/>
      <c r="D1" s="22"/>
      <c r="E1" s="22"/>
      <c r="F1" s="22"/>
      <c r="G1" s="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</row>
    <row r="2" spans="1:148" ht="10.5" customHeight="1" x14ac:dyDescent="0.25">
      <c r="A2" s="6"/>
      <c r="B2" s="6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</row>
    <row r="3" spans="1:148" ht="8.25" customHeight="1" x14ac:dyDescent="0.25">
      <c r="A3" s="6"/>
      <c r="B3" s="6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</row>
    <row r="4" spans="1:148" x14ac:dyDescent="0.25">
      <c r="A4" s="6"/>
      <c r="B4" s="6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</row>
    <row r="5" spans="1:148" x14ac:dyDescent="0.25">
      <c r="A5" s="6"/>
      <c r="B5" s="6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</row>
    <row r="6" spans="1:148" x14ac:dyDescent="0.25">
      <c r="A6" s="6"/>
      <c r="B6" s="6"/>
      <c r="C6" s="6"/>
      <c r="D6" s="6"/>
      <c r="E6" s="6"/>
      <c r="F6" s="6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</row>
    <row r="7" spans="1:148" x14ac:dyDescent="0.25">
      <c r="A7" s="6"/>
      <c r="B7" s="6"/>
      <c r="C7" s="6"/>
      <c r="D7" s="6"/>
      <c r="E7" s="6"/>
      <c r="F7" s="6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</row>
    <row r="8" spans="1:148" x14ac:dyDescent="0.25">
      <c r="A8" s="6"/>
      <c r="B8" s="6"/>
      <c r="C8" s="6"/>
      <c r="D8" s="6"/>
      <c r="E8" s="6"/>
      <c r="F8" s="6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</row>
    <row r="9" spans="1:148" ht="28.5" customHeight="1" x14ac:dyDescent="0.25">
      <c r="A9" s="26" t="s">
        <v>88</v>
      </c>
      <c r="B9" s="27"/>
      <c r="C9" s="27"/>
      <c r="D9" s="27"/>
      <c r="E9" s="27"/>
      <c r="F9" s="27"/>
      <c r="G9" s="28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148" ht="18" customHeight="1" x14ac:dyDescent="0.25">
      <c r="A10" s="29"/>
      <c r="B10" s="30"/>
      <c r="C10" s="30"/>
      <c r="D10" s="30"/>
      <c r="E10" s="30"/>
      <c r="F10" s="30"/>
      <c r="G10" s="31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148" ht="18" customHeight="1" x14ac:dyDescent="0.25">
      <c r="A11" s="29"/>
      <c r="B11" s="30"/>
      <c r="C11" s="30"/>
      <c r="D11" s="30"/>
      <c r="E11" s="30"/>
      <c r="F11" s="30"/>
      <c r="G11" s="31"/>
      <c r="H11" s="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148" ht="18" customHeight="1" x14ac:dyDescent="0.25">
      <c r="A12" s="29"/>
      <c r="B12" s="30"/>
      <c r="C12" s="30"/>
      <c r="D12" s="30"/>
      <c r="E12" s="30"/>
      <c r="F12" s="30"/>
      <c r="G12" s="31"/>
      <c r="H12" s="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148" ht="39.75" customHeight="1" x14ac:dyDescent="0.25">
      <c r="A13" s="32"/>
      <c r="B13" s="33"/>
      <c r="C13" s="33"/>
      <c r="D13" s="33"/>
      <c r="E13" s="33"/>
      <c r="F13" s="33"/>
      <c r="G13" s="34"/>
      <c r="H13" s="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148" ht="15.75" customHeight="1" x14ac:dyDescent="0.25">
      <c r="A14" s="23" t="s">
        <v>0</v>
      </c>
      <c r="B14" s="35" t="s">
        <v>5</v>
      </c>
      <c r="C14" s="35"/>
      <c r="D14" s="35"/>
      <c r="E14" s="35"/>
      <c r="F14" s="35"/>
      <c r="G14" s="36" t="s">
        <v>87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148" ht="30" x14ac:dyDescent="0.25">
      <c r="A15" s="24"/>
      <c r="B15" s="1" t="s">
        <v>86</v>
      </c>
      <c r="C15" s="1" t="s">
        <v>2</v>
      </c>
      <c r="D15" s="3" t="s">
        <v>3</v>
      </c>
      <c r="E15" s="3" t="s">
        <v>4</v>
      </c>
      <c r="F15" s="3" t="s">
        <v>1</v>
      </c>
      <c r="G15" s="36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148" x14ac:dyDescent="0.25">
      <c r="A16" s="2" t="s">
        <v>9</v>
      </c>
      <c r="B16" s="18">
        <f>B17+B25+B35+B45+B55+B65+B69+B78+B82</f>
        <v>421738151</v>
      </c>
      <c r="C16" s="18">
        <f>C17+C25+C35+C45+C55+C65+C69+C78+C82</f>
        <v>446066228.03999996</v>
      </c>
      <c r="D16" s="18">
        <f t="shared" ref="D16:G16" si="0">D17+D25+D35+D45+D55+D65+D69+D78+D82</f>
        <v>867804379.03999996</v>
      </c>
      <c r="E16" s="18">
        <f t="shared" si="0"/>
        <v>195444337.80999997</v>
      </c>
      <c r="F16" s="18">
        <f t="shared" si="0"/>
        <v>194738321.50999996</v>
      </c>
      <c r="G16" s="18">
        <f t="shared" si="0"/>
        <v>672360041.23000002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25">
      <c r="A17" s="10" t="s">
        <v>10</v>
      </c>
      <c r="B17" s="19">
        <f t="shared" ref="B17:G17" si="1">B18+B19+B20+B21+B22+B23+B24</f>
        <v>47253260</v>
      </c>
      <c r="C17" s="19">
        <f t="shared" si="1"/>
        <v>115254225.33</v>
      </c>
      <c r="D17" s="19">
        <f t="shared" si="1"/>
        <v>162507485.32999998</v>
      </c>
      <c r="E17" s="19">
        <f t="shared" si="1"/>
        <v>25501125.849999994</v>
      </c>
      <c r="F17" s="19">
        <f t="shared" si="1"/>
        <v>25501125.849999994</v>
      </c>
      <c r="G17" s="19">
        <f t="shared" si="1"/>
        <v>137006359.47999999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x14ac:dyDescent="0.25">
      <c r="A18" s="11" t="s">
        <v>11</v>
      </c>
      <c r="B18" s="17">
        <v>10068192</v>
      </c>
      <c r="C18" s="17">
        <v>0</v>
      </c>
      <c r="D18" s="17">
        <f>B18+C18</f>
        <v>10068192</v>
      </c>
      <c r="E18" s="20">
        <v>2330501.29</v>
      </c>
      <c r="F18" s="20">
        <v>2330501.29</v>
      </c>
      <c r="G18" s="17">
        <f t="shared" ref="G18:G24" si="2">D18-E18</f>
        <v>7737690.71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x14ac:dyDescent="0.25">
      <c r="A19" s="11" t="s">
        <v>12</v>
      </c>
      <c r="B19" s="17">
        <v>0</v>
      </c>
      <c r="C19" s="20">
        <v>101327104.45</v>
      </c>
      <c r="D19" s="17">
        <f>B19+C19</f>
        <v>101327104.45</v>
      </c>
      <c r="E19" s="20">
        <v>12498949.68</v>
      </c>
      <c r="F19" s="20">
        <v>12498949.68</v>
      </c>
      <c r="G19" s="17">
        <f t="shared" si="2"/>
        <v>88828154.770000011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x14ac:dyDescent="0.25">
      <c r="A20" s="11" t="s">
        <v>13</v>
      </c>
      <c r="B20" s="20">
        <v>34567640</v>
      </c>
      <c r="C20" s="17">
        <v>0</v>
      </c>
      <c r="D20" s="17">
        <f>B20+C20</f>
        <v>34567640</v>
      </c>
      <c r="E20" s="20">
        <v>6430084.8399999999</v>
      </c>
      <c r="F20" s="20">
        <v>6430084.8399999999</v>
      </c>
      <c r="G20" s="17">
        <f t="shared" si="2"/>
        <v>28137555.16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5">
      <c r="A21" s="11" t="s">
        <v>14</v>
      </c>
      <c r="B21" s="20">
        <v>2617428</v>
      </c>
      <c r="C21" s="17">
        <v>2665500</v>
      </c>
      <c r="D21" s="17">
        <f t="shared" ref="D21:D24" si="3">B21+C21</f>
        <v>5282928</v>
      </c>
      <c r="E21" s="20">
        <v>663249.32999999996</v>
      </c>
      <c r="F21" s="20">
        <v>663249.32999999996</v>
      </c>
      <c r="G21" s="17">
        <f t="shared" si="2"/>
        <v>4619678.67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5">
      <c r="A22" s="11" t="s">
        <v>15</v>
      </c>
      <c r="B22" s="17">
        <v>0</v>
      </c>
      <c r="C22" s="17">
        <v>271171.88</v>
      </c>
      <c r="D22" s="17">
        <f t="shared" si="3"/>
        <v>271171.88</v>
      </c>
      <c r="E22" s="17">
        <v>271171.88</v>
      </c>
      <c r="F22" s="17">
        <v>271171.88</v>
      </c>
      <c r="G22" s="17">
        <f t="shared" si="2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x14ac:dyDescent="0.25">
      <c r="A23" s="11" t="s">
        <v>16</v>
      </c>
      <c r="B23" s="17">
        <v>0</v>
      </c>
      <c r="C23" s="17">
        <v>0</v>
      </c>
      <c r="D23" s="17">
        <f t="shared" si="3"/>
        <v>0</v>
      </c>
      <c r="E23" s="17">
        <v>0</v>
      </c>
      <c r="F23" s="17">
        <v>0</v>
      </c>
      <c r="G23" s="17">
        <f t="shared" si="2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x14ac:dyDescent="0.25">
      <c r="A24" s="11" t="s">
        <v>17</v>
      </c>
      <c r="B24" s="17">
        <v>0</v>
      </c>
      <c r="C24" s="17">
        <v>10990449</v>
      </c>
      <c r="D24" s="17">
        <f t="shared" si="3"/>
        <v>10990449</v>
      </c>
      <c r="E24" s="17">
        <v>3307168.83</v>
      </c>
      <c r="F24" s="17">
        <v>3307168.83</v>
      </c>
      <c r="G24" s="17">
        <f t="shared" si="2"/>
        <v>7683280.1699999999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x14ac:dyDescent="0.25">
      <c r="A25" s="10" t="s">
        <v>18</v>
      </c>
      <c r="B25" s="19">
        <f t="shared" ref="B25:G25" si="4">B26+B27+B28+B29+B30+B31+B32+B33+B34</f>
        <v>1079051</v>
      </c>
      <c r="C25" s="19">
        <f t="shared" si="4"/>
        <v>29763517.130000003</v>
      </c>
      <c r="D25" s="19">
        <f t="shared" si="4"/>
        <v>30842568.130000003</v>
      </c>
      <c r="E25" s="19">
        <f t="shared" si="4"/>
        <v>2084171.6600000001</v>
      </c>
      <c r="F25" s="19">
        <f t="shared" si="4"/>
        <v>2080721.68</v>
      </c>
      <c r="G25" s="19">
        <f t="shared" si="4"/>
        <v>28758396.470000003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x14ac:dyDescent="0.25">
      <c r="A26" s="12" t="s">
        <v>19</v>
      </c>
      <c r="B26" s="20">
        <v>579785</v>
      </c>
      <c r="C26" s="20">
        <v>5543591.8600000003</v>
      </c>
      <c r="D26" s="17">
        <f t="shared" ref="D26:D34" si="5">B26+C26</f>
        <v>6123376.8600000003</v>
      </c>
      <c r="E26" s="20">
        <v>338721.71</v>
      </c>
      <c r="F26" s="20">
        <v>335271.73</v>
      </c>
      <c r="G26" s="17">
        <f>D26-E26</f>
        <v>5784655.1500000004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x14ac:dyDescent="0.25">
      <c r="A27" s="11" t="s">
        <v>20</v>
      </c>
      <c r="B27" s="20">
        <v>99258</v>
      </c>
      <c r="C27" s="20">
        <v>5543044.6299999999</v>
      </c>
      <c r="D27" s="17">
        <f t="shared" si="5"/>
        <v>5642302.6299999999</v>
      </c>
      <c r="E27" s="20">
        <v>95849.85</v>
      </c>
      <c r="F27" s="20">
        <v>95849.85</v>
      </c>
      <c r="G27" s="17">
        <f t="shared" ref="G27:G34" si="6">D27-E27</f>
        <v>5546452.7800000003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5">
      <c r="A28" s="11" t="s">
        <v>21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f t="shared" si="6"/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x14ac:dyDescent="0.25">
      <c r="A29" s="11" t="s">
        <v>22</v>
      </c>
      <c r="B29" s="17">
        <v>0</v>
      </c>
      <c r="C29" s="20">
        <v>841453.81</v>
      </c>
      <c r="D29" s="17">
        <f t="shared" si="5"/>
        <v>841453.81</v>
      </c>
      <c r="E29" s="20">
        <v>44881.99</v>
      </c>
      <c r="F29" s="20">
        <v>44881.99</v>
      </c>
      <c r="G29" s="17">
        <f t="shared" si="6"/>
        <v>796571.82000000007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x14ac:dyDescent="0.25">
      <c r="A30" s="11" t="s">
        <v>23</v>
      </c>
      <c r="B30" s="17">
        <v>0</v>
      </c>
      <c r="C30" s="20">
        <v>6766911.7800000003</v>
      </c>
      <c r="D30" s="17">
        <f t="shared" si="5"/>
        <v>6766911.7800000003</v>
      </c>
      <c r="E30" s="20">
        <v>10028.790000000001</v>
      </c>
      <c r="F30" s="20">
        <v>10028.790000000001</v>
      </c>
      <c r="G30" s="17">
        <f t="shared" si="6"/>
        <v>6756882.9900000002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x14ac:dyDescent="0.25">
      <c r="A31" s="11" t="s">
        <v>24</v>
      </c>
      <c r="B31" s="20">
        <v>400008</v>
      </c>
      <c r="C31" s="20">
        <v>5055414.33</v>
      </c>
      <c r="D31" s="17">
        <f t="shared" si="5"/>
        <v>5455422.3300000001</v>
      </c>
      <c r="E31" s="20">
        <v>1505382.96</v>
      </c>
      <c r="F31" s="20">
        <v>1505382.96</v>
      </c>
      <c r="G31" s="17">
        <f t="shared" si="6"/>
        <v>3950039.37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x14ac:dyDescent="0.25">
      <c r="A32" s="11" t="s">
        <v>25</v>
      </c>
      <c r="B32" s="17">
        <v>0</v>
      </c>
      <c r="C32" s="17">
        <v>1122</v>
      </c>
      <c r="D32" s="17">
        <f t="shared" si="5"/>
        <v>1122</v>
      </c>
      <c r="E32" s="17">
        <v>1122</v>
      </c>
      <c r="F32" s="17">
        <v>1122</v>
      </c>
      <c r="G32" s="17">
        <f>D32-E32</f>
        <v>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x14ac:dyDescent="0.25">
      <c r="A33" s="11" t="s">
        <v>26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si="6"/>
        <v>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x14ac:dyDescent="0.25">
      <c r="A34" s="11" t="s">
        <v>27</v>
      </c>
      <c r="B34" s="17">
        <v>0</v>
      </c>
      <c r="C34" s="20">
        <v>6011978.7199999997</v>
      </c>
      <c r="D34" s="17">
        <f t="shared" si="5"/>
        <v>6011978.7199999997</v>
      </c>
      <c r="E34" s="20">
        <v>88184.36</v>
      </c>
      <c r="F34" s="20">
        <v>88184.36</v>
      </c>
      <c r="G34" s="17">
        <f t="shared" si="6"/>
        <v>5923794.3599999994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x14ac:dyDescent="0.25">
      <c r="A35" s="10" t="s">
        <v>28</v>
      </c>
      <c r="B35" s="19">
        <f t="shared" ref="B35:G35" si="7">B36+B37+B38+B39+B40+B41+B42+B43+B44</f>
        <v>12557530</v>
      </c>
      <c r="C35" s="19">
        <f t="shared" si="7"/>
        <v>249068408.44999996</v>
      </c>
      <c r="D35" s="19">
        <f t="shared" si="7"/>
        <v>261625938.44999996</v>
      </c>
      <c r="E35" s="19">
        <f t="shared" si="7"/>
        <v>95886086.789999992</v>
      </c>
      <c r="F35" s="19">
        <f t="shared" si="7"/>
        <v>95183520.469999984</v>
      </c>
      <c r="G35" s="19">
        <f t="shared" si="7"/>
        <v>165739851.65999997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x14ac:dyDescent="0.25">
      <c r="A36" s="11" t="s">
        <v>29</v>
      </c>
      <c r="B36" s="20">
        <v>786013</v>
      </c>
      <c r="C36" s="20">
        <v>4420505</v>
      </c>
      <c r="D36" s="17">
        <f t="shared" ref="D36:D44" si="8">B36+C36</f>
        <v>5206518</v>
      </c>
      <c r="E36" s="20">
        <v>299662.53000000003</v>
      </c>
      <c r="F36" s="20">
        <v>297289.53000000003</v>
      </c>
      <c r="G36" s="17">
        <f t="shared" ref="G36:G44" si="9">D36-E36</f>
        <v>4906855.47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x14ac:dyDescent="0.25">
      <c r="A37" s="11" t="s">
        <v>30</v>
      </c>
      <c r="B37" s="20">
        <v>6144000</v>
      </c>
      <c r="C37" s="20">
        <v>25457591.890000001</v>
      </c>
      <c r="D37" s="17">
        <f t="shared" si="8"/>
        <v>31601591.890000001</v>
      </c>
      <c r="E37" s="20">
        <v>3714738.03</v>
      </c>
      <c r="F37" s="20">
        <v>3714738.03</v>
      </c>
      <c r="G37" s="17">
        <f t="shared" si="9"/>
        <v>27886853.859999999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x14ac:dyDescent="0.25">
      <c r="A38" s="11" t="s">
        <v>31</v>
      </c>
      <c r="B38" s="20">
        <v>2822084</v>
      </c>
      <c r="C38" s="20">
        <v>177974996.88</v>
      </c>
      <c r="D38" s="17">
        <f t="shared" si="8"/>
        <v>180797080.88</v>
      </c>
      <c r="E38" s="20">
        <v>80669748.939999998</v>
      </c>
      <c r="F38" s="20">
        <v>80669748.939999998</v>
      </c>
      <c r="G38" s="17">
        <f t="shared" si="9"/>
        <v>100127331.94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x14ac:dyDescent="0.25">
      <c r="A39" s="11" t="s">
        <v>32</v>
      </c>
      <c r="B39" s="20">
        <v>500000</v>
      </c>
      <c r="C39" s="20">
        <v>4962227.79</v>
      </c>
      <c r="D39" s="17">
        <f t="shared" si="8"/>
        <v>5462227.79</v>
      </c>
      <c r="E39" s="20">
        <v>50384.08</v>
      </c>
      <c r="F39" s="20">
        <v>50384.08</v>
      </c>
      <c r="G39" s="17">
        <f t="shared" si="9"/>
        <v>5411843.71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x14ac:dyDescent="0.25">
      <c r="A40" s="12" t="s">
        <v>33</v>
      </c>
      <c r="B40" s="20">
        <v>192000</v>
      </c>
      <c r="C40" s="20">
        <v>5756700.0800000001</v>
      </c>
      <c r="D40" s="17">
        <f t="shared" si="8"/>
        <v>5948700.0800000001</v>
      </c>
      <c r="E40" s="20">
        <v>868244.8</v>
      </c>
      <c r="F40" s="20">
        <v>868244.8</v>
      </c>
      <c r="G40" s="17">
        <f t="shared" si="9"/>
        <v>5080455.28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x14ac:dyDescent="0.25">
      <c r="A41" s="11" t="s">
        <v>34</v>
      </c>
      <c r="B41" s="20">
        <v>201264</v>
      </c>
      <c r="C41" s="20">
        <v>15540957</v>
      </c>
      <c r="D41" s="17">
        <f t="shared" si="8"/>
        <v>15742221</v>
      </c>
      <c r="E41" s="20">
        <v>7277054.5899999999</v>
      </c>
      <c r="F41" s="20">
        <v>6809328.2699999996</v>
      </c>
      <c r="G41" s="17">
        <f t="shared" si="9"/>
        <v>8465166.4100000001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x14ac:dyDescent="0.25">
      <c r="A42" s="11" t="s">
        <v>35</v>
      </c>
      <c r="B42" s="20">
        <v>284600</v>
      </c>
      <c r="C42" s="20">
        <v>10523443.67</v>
      </c>
      <c r="D42" s="17">
        <f t="shared" si="8"/>
        <v>10808043.67</v>
      </c>
      <c r="E42" s="20">
        <v>2129408.8199999998</v>
      </c>
      <c r="F42" s="20">
        <v>2129408.8199999998</v>
      </c>
      <c r="G42" s="17">
        <f t="shared" si="9"/>
        <v>8678634.8499999996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x14ac:dyDescent="0.25">
      <c r="A43" s="11" t="s">
        <v>36</v>
      </c>
      <c r="B43" s="20">
        <v>83250</v>
      </c>
      <c r="C43" s="20">
        <v>0</v>
      </c>
      <c r="D43" s="17">
        <f t="shared" si="8"/>
        <v>83250</v>
      </c>
      <c r="E43" s="20">
        <v>0</v>
      </c>
      <c r="F43" s="20">
        <v>0</v>
      </c>
      <c r="G43" s="17">
        <f>D43-E43</f>
        <v>83250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x14ac:dyDescent="0.25">
      <c r="A44" s="11" t="s">
        <v>37</v>
      </c>
      <c r="B44" s="20">
        <v>1544319</v>
      </c>
      <c r="C44" s="20">
        <v>4431986.1399999997</v>
      </c>
      <c r="D44" s="17">
        <f t="shared" si="8"/>
        <v>5976305.1399999997</v>
      </c>
      <c r="E44" s="20">
        <v>876845</v>
      </c>
      <c r="F44" s="20">
        <v>644378</v>
      </c>
      <c r="G44" s="17">
        <f t="shared" si="9"/>
        <v>5099460.1399999997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x14ac:dyDescent="0.25">
      <c r="A45" s="13" t="s">
        <v>38</v>
      </c>
      <c r="B45" s="19">
        <f t="shared" ref="B45:G45" si="10">B46+B47+B48+B49+B50+B51+B52+B53+B54</f>
        <v>360848310</v>
      </c>
      <c r="C45" s="19">
        <f t="shared" si="10"/>
        <v>44422000.5</v>
      </c>
      <c r="D45" s="19">
        <f t="shared" si="10"/>
        <v>405270310.5</v>
      </c>
      <c r="E45" s="19">
        <f t="shared" si="10"/>
        <v>70522353.609999999</v>
      </c>
      <c r="F45" s="19">
        <f t="shared" si="10"/>
        <v>70522353.609999999</v>
      </c>
      <c r="G45" s="19">
        <f t="shared" si="10"/>
        <v>334747956.88999999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x14ac:dyDescent="0.25">
      <c r="A46" s="11" t="s">
        <v>39</v>
      </c>
      <c r="B46" s="17">
        <v>0</v>
      </c>
      <c r="C46" s="17">
        <v>0</v>
      </c>
      <c r="D46" s="17">
        <f>B46+C46</f>
        <v>0</v>
      </c>
      <c r="E46" s="17">
        <v>0</v>
      </c>
      <c r="F46" s="17">
        <v>0</v>
      </c>
      <c r="G46" s="17">
        <f t="shared" ref="G46:G54" si="11">D46-E46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x14ac:dyDescent="0.25">
      <c r="A47" s="11" t="s">
        <v>40</v>
      </c>
      <c r="B47" s="17">
        <v>0</v>
      </c>
      <c r="C47" s="17">
        <v>0</v>
      </c>
      <c r="D47" s="17">
        <f t="shared" ref="D47:D54" si="12">B47+C47</f>
        <v>0</v>
      </c>
      <c r="E47" s="17">
        <v>0</v>
      </c>
      <c r="F47" s="17">
        <v>0</v>
      </c>
      <c r="G47" s="17">
        <f t="shared" si="11"/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x14ac:dyDescent="0.25">
      <c r="A48" s="11" t="s">
        <v>41</v>
      </c>
      <c r="B48" s="17">
        <v>0</v>
      </c>
      <c r="C48" s="17">
        <v>0</v>
      </c>
      <c r="D48" s="17">
        <f t="shared" si="12"/>
        <v>0</v>
      </c>
      <c r="E48" s="17">
        <v>0</v>
      </c>
      <c r="F48" s="17">
        <v>0</v>
      </c>
      <c r="G48" s="17">
        <f t="shared" si="11"/>
        <v>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x14ac:dyDescent="0.25">
      <c r="A49" s="11" t="s">
        <v>42</v>
      </c>
      <c r="B49" s="17">
        <v>360848310</v>
      </c>
      <c r="C49" s="17">
        <v>44422000.5</v>
      </c>
      <c r="D49" s="17">
        <f t="shared" si="12"/>
        <v>405270310.5</v>
      </c>
      <c r="E49" s="20">
        <v>70522353.609999999</v>
      </c>
      <c r="F49" s="20">
        <v>70522353.609999999</v>
      </c>
      <c r="G49" s="17">
        <f t="shared" si="11"/>
        <v>334747956.88999999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x14ac:dyDescent="0.25">
      <c r="A50" s="11" t="s">
        <v>43</v>
      </c>
      <c r="B50" s="17">
        <v>0</v>
      </c>
      <c r="C50" s="17">
        <v>0</v>
      </c>
      <c r="D50" s="17">
        <f t="shared" si="12"/>
        <v>0</v>
      </c>
      <c r="E50" s="17">
        <v>0</v>
      </c>
      <c r="F50" s="17">
        <v>0</v>
      </c>
      <c r="G50" s="17">
        <f t="shared" si="11"/>
        <v>0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x14ac:dyDescent="0.25">
      <c r="A51" s="11" t="s">
        <v>44</v>
      </c>
      <c r="B51" s="17">
        <v>0</v>
      </c>
      <c r="C51" s="17">
        <v>0</v>
      </c>
      <c r="D51" s="17">
        <f t="shared" si="12"/>
        <v>0</v>
      </c>
      <c r="E51" s="17">
        <v>0</v>
      </c>
      <c r="F51" s="17">
        <v>0</v>
      </c>
      <c r="G51" s="17">
        <f t="shared" si="11"/>
        <v>0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11" t="s">
        <v>45</v>
      </c>
      <c r="B52" s="17">
        <v>0</v>
      </c>
      <c r="C52" s="17">
        <v>0</v>
      </c>
      <c r="D52" s="17">
        <f t="shared" si="12"/>
        <v>0</v>
      </c>
      <c r="E52" s="17">
        <v>0</v>
      </c>
      <c r="F52" s="17">
        <v>0</v>
      </c>
      <c r="G52" s="17">
        <f t="shared" si="11"/>
        <v>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x14ac:dyDescent="0.25">
      <c r="A53" s="11" t="s">
        <v>46</v>
      </c>
      <c r="B53" s="17">
        <v>0</v>
      </c>
      <c r="C53" s="17">
        <v>0</v>
      </c>
      <c r="D53" s="17">
        <f t="shared" si="12"/>
        <v>0</v>
      </c>
      <c r="E53" s="17">
        <v>0</v>
      </c>
      <c r="F53" s="17">
        <v>0</v>
      </c>
      <c r="G53" s="17">
        <f t="shared" si="11"/>
        <v>0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x14ac:dyDescent="0.25">
      <c r="A54" s="11" t="s">
        <v>47</v>
      </c>
      <c r="B54" s="17">
        <v>0</v>
      </c>
      <c r="C54" s="17">
        <v>0</v>
      </c>
      <c r="D54" s="17">
        <f t="shared" si="12"/>
        <v>0</v>
      </c>
      <c r="E54" s="17">
        <v>0</v>
      </c>
      <c r="F54" s="17">
        <v>0</v>
      </c>
      <c r="G54" s="17">
        <f t="shared" si="11"/>
        <v>0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x14ac:dyDescent="0.25">
      <c r="A55" s="13" t="s">
        <v>48</v>
      </c>
      <c r="B55" s="19">
        <f t="shared" ref="B55:G55" si="13">B56+B57+B58+B59+B60+B61+B62+B63+B64</f>
        <v>0</v>
      </c>
      <c r="C55" s="19">
        <f t="shared" si="13"/>
        <v>7558076.6300000008</v>
      </c>
      <c r="D55" s="19">
        <f t="shared" si="13"/>
        <v>7558076.6300000008</v>
      </c>
      <c r="E55" s="19">
        <f t="shared" si="13"/>
        <v>1450599.9</v>
      </c>
      <c r="F55" s="19">
        <f t="shared" si="13"/>
        <v>1450599.9</v>
      </c>
      <c r="G55" s="19">
        <f t="shared" si="13"/>
        <v>6107476.7300000004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x14ac:dyDescent="0.25">
      <c r="A56" s="11" t="s">
        <v>49</v>
      </c>
      <c r="B56" s="17">
        <v>0</v>
      </c>
      <c r="C56" s="20">
        <v>7010009.6299999999</v>
      </c>
      <c r="D56" s="17">
        <f t="shared" ref="D56:D64" si="14">B56+C56</f>
        <v>7010009.6299999999</v>
      </c>
      <c r="E56" s="20">
        <v>1423757.5</v>
      </c>
      <c r="F56" s="20">
        <v>1423757.5</v>
      </c>
      <c r="G56" s="17">
        <f t="shared" ref="G56:G64" si="15">D56-E56</f>
        <v>5586252.1299999999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x14ac:dyDescent="0.25">
      <c r="A57" s="11" t="s">
        <v>50</v>
      </c>
      <c r="B57" s="17">
        <v>0</v>
      </c>
      <c r="C57" s="17">
        <v>131398.20000000001</v>
      </c>
      <c r="D57" s="17">
        <f t="shared" si="14"/>
        <v>131398.20000000001</v>
      </c>
      <c r="E57" s="17">
        <v>0</v>
      </c>
      <c r="F57" s="17">
        <v>0</v>
      </c>
      <c r="G57" s="17">
        <f t="shared" si="15"/>
        <v>131398.20000000001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x14ac:dyDescent="0.25">
      <c r="A58" s="11" t="s">
        <v>51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x14ac:dyDescent="0.25">
      <c r="A59" s="11" t="s">
        <v>52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x14ac:dyDescent="0.25">
      <c r="A60" s="11" t="s">
        <v>53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x14ac:dyDescent="0.25">
      <c r="A61" s="11" t="s">
        <v>54</v>
      </c>
      <c r="B61" s="17">
        <v>0</v>
      </c>
      <c r="C61" s="17">
        <v>26842.400000000001</v>
      </c>
      <c r="D61" s="17">
        <f t="shared" si="14"/>
        <v>26842.400000000001</v>
      </c>
      <c r="E61" s="17">
        <v>26842.400000000001</v>
      </c>
      <c r="F61" s="17">
        <v>26842.400000000001</v>
      </c>
      <c r="G61" s="17">
        <f t="shared" si="15"/>
        <v>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x14ac:dyDescent="0.25">
      <c r="A62" s="11" t="s">
        <v>55</v>
      </c>
      <c r="B62" s="17">
        <v>0</v>
      </c>
      <c r="C62" s="17">
        <v>0</v>
      </c>
      <c r="D62" s="17">
        <f t="shared" si="14"/>
        <v>0</v>
      </c>
      <c r="E62" s="17">
        <v>0</v>
      </c>
      <c r="F62" s="17">
        <v>0</v>
      </c>
      <c r="G62" s="17">
        <f t="shared" si="15"/>
        <v>0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x14ac:dyDescent="0.25">
      <c r="A63" s="11" t="s">
        <v>56</v>
      </c>
      <c r="B63" s="17">
        <v>0</v>
      </c>
      <c r="C63" s="17">
        <v>0</v>
      </c>
      <c r="D63" s="17">
        <f t="shared" si="14"/>
        <v>0</v>
      </c>
      <c r="E63" s="17">
        <v>0</v>
      </c>
      <c r="F63" s="17">
        <v>0</v>
      </c>
      <c r="G63" s="17">
        <f t="shared" si="15"/>
        <v>0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x14ac:dyDescent="0.25">
      <c r="A64" s="11" t="s">
        <v>57</v>
      </c>
      <c r="B64" s="17">
        <v>0</v>
      </c>
      <c r="C64" s="17">
        <v>389826.4</v>
      </c>
      <c r="D64" s="17">
        <f t="shared" si="14"/>
        <v>389826.4</v>
      </c>
      <c r="E64" s="17">
        <v>0</v>
      </c>
      <c r="F64" s="17">
        <v>0</v>
      </c>
      <c r="G64" s="17">
        <f t="shared" si="15"/>
        <v>389826.4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x14ac:dyDescent="0.25">
      <c r="A65" s="10" t="s">
        <v>58</v>
      </c>
      <c r="B65" s="21">
        <f t="shared" ref="B65:G65" si="16">B66+B67+B68</f>
        <v>0</v>
      </c>
      <c r="C65" s="21">
        <f t="shared" si="16"/>
        <v>0</v>
      </c>
      <c r="D65" s="21">
        <f t="shared" si="16"/>
        <v>0</v>
      </c>
      <c r="E65" s="21">
        <f t="shared" si="16"/>
        <v>0</v>
      </c>
      <c r="F65" s="21">
        <f t="shared" si="16"/>
        <v>0</v>
      </c>
      <c r="G65" s="21">
        <f t="shared" si="16"/>
        <v>0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x14ac:dyDescent="0.25">
      <c r="A66" s="11" t="s">
        <v>59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25">
      <c r="A67" s="11" t="s">
        <v>60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25">
      <c r="A68" s="11" t="s">
        <v>61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x14ac:dyDescent="0.25">
      <c r="A69" s="14" t="s">
        <v>62</v>
      </c>
      <c r="B69" s="19">
        <f t="shared" ref="B69:G69" si="17">B70+B71+B72+B73+B74+B75+B76+B77</f>
        <v>0</v>
      </c>
      <c r="C69" s="19">
        <f t="shared" si="17"/>
        <v>0</v>
      </c>
      <c r="D69" s="19">
        <f t="shared" si="17"/>
        <v>0</v>
      </c>
      <c r="E69" s="19">
        <f t="shared" si="17"/>
        <v>0</v>
      </c>
      <c r="F69" s="19">
        <f t="shared" si="17"/>
        <v>0</v>
      </c>
      <c r="G69" s="19">
        <f t="shared" si="17"/>
        <v>0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x14ac:dyDescent="0.25">
      <c r="A70" s="11" t="s">
        <v>63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x14ac:dyDescent="0.25">
      <c r="A71" s="11" t="s">
        <v>64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x14ac:dyDescent="0.25">
      <c r="A72" s="11" t="s">
        <v>65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x14ac:dyDescent="0.25">
      <c r="A73" s="11" t="s">
        <v>66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x14ac:dyDescent="0.25">
      <c r="A74" s="11" t="s">
        <v>67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A75" s="11" t="s">
        <v>6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x14ac:dyDescent="0.25">
      <c r="A76" s="11" t="s">
        <v>68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x14ac:dyDescent="0.25">
      <c r="A77" s="11" t="s">
        <v>69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x14ac:dyDescent="0.25">
      <c r="A78" s="10" t="s">
        <v>70</v>
      </c>
      <c r="B78" s="21">
        <f t="shared" ref="B78:G78" si="18">B79+B80+B81</f>
        <v>0</v>
      </c>
      <c r="C78" s="21">
        <f t="shared" si="18"/>
        <v>0</v>
      </c>
      <c r="D78" s="21">
        <f t="shared" si="18"/>
        <v>0</v>
      </c>
      <c r="E78" s="21">
        <f t="shared" si="18"/>
        <v>0</v>
      </c>
      <c r="F78" s="21">
        <f t="shared" si="18"/>
        <v>0</v>
      </c>
      <c r="G78" s="21">
        <f t="shared" si="18"/>
        <v>0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x14ac:dyDescent="0.25">
      <c r="A79" s="11" t="s">
        <v>71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x14ac:dyDescent="0.25">
      <c r="A80" s="11" t="s">
        <v>72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x14ac:dyDescent="0.25">
      <c r="A81" s="11" t="s">
        <v>73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x14ac:dyDescent="0.25">
      <c r="A82" s="10" t="s">
        <v>7</v>
      </c>
      <c r="B82" s="19">
        <f t="shared" ref="B82:G82" si="19">B83+B84+B85+B86+B87+B88+B89</f>
        <v>0</v>
      </c>
      <c r="C82" s="19">
        <f t="shared" si="19"/>
        <v>0</v>
      </c>
      <c r="D82" s="19">
        <f t="shared" si="19"/>
        <v>0</v>
      </c>
      <c r="E82" s="19">
        <f t="shared" si="19"/>
        <v>0</v>
      </c>
      <c r="F82" s="19">
        <f t="shared" si="19"/>
        <v>0</v>
      </c>
      <c r="G82" s="19">
        <f t="shared" si="19"/>
        <v>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x14ac:dyDescent="0.25">
      <c r="A83" s="11" t="s">
        <v>74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x14ac:dyDescent="0.25">
      <c r="A84" s="11" t="s">
        <v>75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x14ac:dyDescent="0.25">
      <c r="A85" s="11" t="s">
        <v>76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x14ac:dyDescent="0.25">
      <c r="A86" s="11" t="s">
        <v>77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x14ac:dyDescent="0.25">
      <c r="A87" s="11" t="s">
        <v>78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x14ac:dyDescent="0.25">
      <c r="A88" s="11" t="s">
        <v>79</v>
      </c>
      <c r="B88" s="17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x14ac:dyDescent="0.25">
      <c r="A89" s="11" t="s">
        <v>80</v>
      </c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x14ac:dyDescent="0.25">
      <c r="A90" s="15" t="s">
        <v>81</v>
      </c>
      <c r="B90" s="18">
        <f t="shared" ref="B90:G90" si="20">B91+B99+B109+B119+B129+B143+B152+B156</f>
        <v>0</v>
      </c>
      <c r="C90" s="18">
        <f t="shared" si="20"/>
        <v>0</v>
      </c>
      <c r="D90" s="18">
        <f t="shared" si="20"/>
        <v>0</v>
      </c>
      <c r="E90" s="18">
        <f t="shared" si="20"/>
        <v>0</v>
      </c>
      <c r="F90" s="18">
        <f t="shared" si="20"/>
        <v>0</v>
      </c>
      <c r="G90" s="18">
        <f t="shared" si="20"/>
        <v>0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x14ac:dyDescent="0.25">
      <c r="A91" s="10" t="s">
        <v>82</v>
      </c>
      <c r="B91" s="19">
        <f t="shared" ref="B91:G91" si="21">B92+B93+B94+B95+B96+B97+B98</f>
        <v>0</v>
      </c>
      <c r="C91" s="19">
        <f t="shared" si="21"/>
        <v>0</v>
      </c>
      <c r="D91" s="19">
        <f t="shared" si="21"/>
        <v>0</v>
      </c>
      <c r="E91" s="19">
        <f t="shared" si="21"/>
        <v>0</v>
      </c>
      <c r="F91" s="19">
        <f t="shared" si="21"/>
        <v>0</v>
      </c>
      <c r="G91" s="19">
        <f t="shared" si="21"/>
        <v>0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x14ac:dyDescent="0.25">
      <c r="A92" s="11" t="s">
        <v>11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x14ac:dyDescent="0.25">
      <c r="A93" s="11" t="s">
        <v>12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x14ac:dyDescent="0.25">
      <c r="A94" s="11" t="s">
        <v>13</v>
      </c>
      <c r="B94" s="17">
        <v>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x14ac:dyDescent="0.25">
      <c r="A95" s="11" t="s">
        <v>14</v>
      </c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x14ac:dyDescent="0.25">
      <c r="A96" s="11" t="s">
        <v>15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x14ac:dyDescent="0.25">
      <c r="A97" s="11" t="s">
        <v>16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x14ac:dyDescent="0.25">
      <c r="A98" s="11" t="s">
        <v>17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x14ac:dyDescent="0.25">
      <c r="A99" s="10" t="s">
        <v>83</v>
      </c>
      <c r="B99" s="19">
        <f t="shared" ref="B99:G99" si="22">B100+B101+B102+B103+B104+B105+B106+B107+B108</f>
        <v>0</v>
      </c>
      <c r="C99" s="19">
        <f t="shared" si="22"/>
        <v>0</v>
      </c>
      <c r="D99" s="19">
        <f t="shared" si="22"/>
        <v>0</v>
      </c>
      <c r="E99" s="19">
        <f t="shared" si="22"/>
        <v>0</v>
      </c>
      <c r="F99" s="19">
        <f t="shared" si="22"/>
        <v>0</v>
      </c>
      <c r="G99" s="19">
        <f t="shared" si="22"/>
        <v>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x14ac:dyDescent="0.25">
      <c r="A100" s="12" t="s">
        <v>19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x14ac:dyDescent="0.25">
      <c r="A101" s="11" t="s">
        <v>20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x14ac:dyDescent="0.25">
      <c r="A102" s="11" t="s">
        <v>21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x14ac:dyDescent="0.25">
      <c r="A103" s="11" t="s">
        <v>22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x14ac:dyDescent="0.25">
      <c r="A104" s="11" t="s">
        <v>23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x14ac:dyDescent="0.25">
      <c r="A105" s="11" t="s">
        <v>24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x14ac:dyDescent="0.25">
      <c r="A106" s="11" t="s">
        <v>25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x14ac:dyDescent="0.25">
      <c r="A107" s="11" t="s">
        <v>26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x14ac:dyDescent="0.25">
      <c r="A108" s="11" t="s">
        <v>27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x14ac:dyDescent="0.25">
      <c r="A109" s="10" t="s">
        <v>28</v>
      </c>
      <c r="B109" s="19">
        <f t="shared" ref="B109:G109" si="23">B110+B111+B112+B113+B114+B115+B116+B117+B118</f>
        <v>0</v>
      </c>
      <c r="C109" s="19">
        <f t="shared" si="23"/>
        <v>0</v>
      </c>
      <c r="D109" s="19">
        <f t="shared" si="23"/>
        <v>0</v>
      </c>
      <c r="E109" s="19">
        <f t="shared" si="23"/>
        <v>0</v>
      </c>
      <c r="F109" s="19">
        <f t="shared" si="23"/>
        <v>0</v>
      </c>
      <c r="G109" s="19">
        <f t="shared" si="23"/>
        <v>0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x14ac:dyDescent="0.25">
      <c r="A110" s="11" t="s">
        <v>29</v>
      </c>
      <c r="B110" s="17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x14ac:dyDescent="0.25">
      <c r="A111" s="11" t="s">
        <v>30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x14ac:dyDescent="0.25">
      <c r="A112" s="11" t="s">
        <v>31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x14ac:dyDescent="0.25">
      <c r="A113" s="11" t="s">
        <v>32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x14ac:dyDescent="0.25">
      <c r="A114" s="12" t="s">
        <v>33</v>
      </c>
      <c r="B114" s="17">
        <v>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x14ac:dyDescent="0.25">
      <c r="A115" s="11" t="s">
        <v>34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x14ac:dyDescent="0.25">
      <c r="A116" s="11" t="s">
        <v>35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x14ac:dyDescent="0.25">
      <c r="A117" s="11" t="s">
        <v>36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x14ac:dyDescent="0.25">
      <c r="A118" s="11" t="s">
        <v>37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x14ac:dyDescent="0.25">
      <c r="A119" s="13" t="s">
        <v>38</v>
      </c>
      <c r="B119" s="19">
        <f t="shared" ref="B119:G119" si="24">B120+B121+B122+B123+B124+B125+B126+B127+B128</f>
        <v>0</v>
      </c>
      <c r="C119" s="19">
        <f t="shared" si="24"/>
        <v>0</v>
      </c>
      <c r="D119" s="19">
        <f t="shared" si="24"/>
        <v>0</v>
      </c>
      <c r="E119" s="19">
        <f t="shared" si="24"/>
        <v>0</v>
      </c>
      <c r="F119" s="19">
        <f t="shared" si="24"/>
        <v>0</v>
      </c>
      <c r="G119" s="19">
        <f t="shared" si="24"/>
        <v>0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x14ac:dyDescent="0.25">
      <c r="A120" s="11" t="s">
        <v>39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x14ac:dyDescent="0.25">
      <c r="A121" s="11" t="s">
        <v>40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x14ac:dyDescent="0.25">
      <c r="A122" s="11" t="s">
        <v>41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x14ac:dyDescent="0.25">
      <c r="A123" s="11" t="s">
        <v>42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x14ac:dyDescent="0.25">
      <c r="A124" s="11" t="s">
        <v>43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x14ac:dyDescent="0.25">
      <c r="A125" s="11" t="s">
        <v>44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x14ac:dyDescent="0.25">
      <c r="A126" s="11" t="s">
        <v>45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x14ac:dyDescent="0.25">
      <c r="A127" s="11" t="s">
        <v>46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x14ac:dyDescent="0.25">
      <c r="A128" s="11" t="s">
        <v>47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x14ac:dyDescent="0.25">
      <c r="A129" s="13" t="s">
        <v>48</v>
      </c>
      <c r="B129" s="21">
        <f t="shared" ref="B129:G129" si="25">B130+B131+B132+B133+B134+B135+B136+B137+B138</f>
        <v>0</v>
      </c>
      <c r="C129" s="21">
        <f t="shared" si="25"/>
        <v>0</v>
      </c>
      <c r="D129" s="21">
        <f t="shared" si="25"/>
        <v>0</v>
      </c>
      <c r="E129" s="21">
        <f t="shared" si="25"/>
        <v>0</v>
      </c>
      <c r="F129" s="21">
        <f t="shared" si="25"/>
        <v>0</v>
      </c>
      <c r="G129" s="21">
        <f t="shared" si="25"/>
        <v>0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x14ac:dyDescent="0.25">
      <c r="A130" s="11" t="s">
        <v>49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x14ac:dyDescent="0.25">
      <c r="A131" s="11" t="s">
        <v>50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x14ac:dyDescent="0.25">
      <c r="A132" s="11" t="s">
        <v>51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x14ac:dyDescent="0.25">
      <c r="A133" s="11" t="s">
        <v>52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x14ac:dyDescent="0.25">
      <c r="A134" s="11" t="s">
        <v>53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x14ac:dyDescent="0.25">
      <c r="A135" s="11" t="s">
        <v>54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x14ac:dyDescent="0.25">
      <c r="A136" s="11" t="s">
        <v>55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x14ac:dyDescent="0.25">
      <c r="A137" s="11" t="s">
        <v>56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x14ac:dyDescent="0.25">
      <c r="A138" s="11" t="s">
        <v>57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x14ac:dyDescent="0.25">
      <c r="A139" s="16" t="s">
        <v>58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x14ac:dyDescent="0.25">
      <c r="A140" s="11" t="s">
        <v>59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x14ac:dyDescent="0.25">
      <c r="A141" s="11" t="s">
        <v>60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x14ac:dyDescent="0.25">
      <c r="A142" s="11" t="s">
        <v>61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x14ac:dyDescent="0.25">
      <c r="A143" s="13" t="s">
        <v>84</v>
      </c>
      <c r="B143" s="19">
        <f t="shared" ref="B143:G143" si="26">B144+B145+B146+B147+B148+B149+B150+B151</f>
        <v>0</v>
      </c>
      <c r="C143" s="19">
        <f t="shared" si="26"/>
        <v>0</v>
      </c>
      <c r="D143" s="19">
        <f t="shared" si="26"/>
        <v>0</v>
      </c>
      <c r="E143" s="19">
        <f t="shared" si="26"/>
        <v>0</v>
      </c>
      <c r="F143" s="19">
        <f t="shared" si="26"/>
        <v>0</v>
      </c>
      <c r="G143" s="19">
        <f t="shared" si="26"/>
        <v>0</v>
      </c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x14ac:dyDescent="0.25">
      <c r="A144" s="11" t="s">
        <v>63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x14ac:dyDescent="0.25">
      <c r="A145" s="11" t="s">
        <v>64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x14ac:dyDescent="0.25">
      <c r="A146" s="11" t="s">
        <v>65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x14ac:dyDescent="0.25">
      <c r="A147" s="11" t="s">
        <v>66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x14ac:dyDescent="0.25">
      <c r="A148" s="11" t="s">
        <v>67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x14ac:dyDescent="0.25">
      <c r="A149" s="11" t="s">
        <v>6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x14ac:dyDescent="0.25">
      <c r="A150" s="11" t="s">
        <v>68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x14ac:dyDescent="0.25">
      <c r="A151" s="11" t="s">
        <v>69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x14ac:dyDescent="0.25">
      <c r="A152" s="10" t="s">
        <v>70</v>
      </c>
      <c r="B152" s="19">
        <f t="shared" ref="B152:G152" si="27">B153+B154+B155</f>
        <v>0</v>
      </c>
      <c r="C152" s="19">
        <f t="shared" si="27"/>
        <v>0</v>
      </c>
      <c r="D152" s="19">
        <f t="shared" si="27"/>
        <v>0</v>
      </c>
      <c r="E152" s="19">
        <f t="shared" si="27"/>
        <v>0</v>
      </c>
      <c r="F152" s="19">
        <f t="shared" si="27"/>
        <v>0</v>
      </c>
      <c r="G152" s="19">
        <f t="shared" si="27"/>
        <v>0</v>
      </c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x14ac:dyDescent="0.25">
      <c r="A153" s="11" t="s">
        <v>71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x14ac:dyDescent="0.25">
      <c r="A154" s="11" t="s">
        <v>72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x14ac:dyDescent="0.25">
      <c r="A155" s="11" t="s">
        <v>73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x14ac:dyDescent="0.25">
      <c r="A156" s="10" t="s">
        <v>7</v>
      </c>
      <c r="B156" s="19">
        <f t="shared" ref="B156:G156" si="28">B157+B158+B159+B160+B161+B162+B163</f>
        <v>0</v>
      </c>
      <c r="C156" s="19">
        <f t="shared" si="28"/>
        <v>0</v>
      </c>
      <c r="D156" s="19">
        <f t="shared" si="28"/>
        <v>0</v>
      </c>
      <c r="E156" s="19">
        <f t="shared" si="28"/>
        <v>0</v>
      </c>
      <c r="F156" s="19">
        <f t="shared" si="28"/>
        <v>0</v>
      </c>
      <c r="G156" s="19">
        <f t="shared" si="28"/>
        <v>0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x14ac:dyDescent="0.25">
      <c r="A157" s="11" t="s">
        <v>74</v>
      </c>
      <c r="B157" s="17">
        <v>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x14ac:dyDescent="0.25">
      <c r="A158" s="11" t="s">
        <v>75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x14ac:dyDescent="0.25">
      <c r="A159" s="11" t="s">
        <v>76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x14ac:dyDescent="0.25">
      <c r="A160" s="11" t="s">
        <v>77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x14ac:dyDescent="0.25">
      <c r="A161" s="11" t="s">
        <v>78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x14ac:dyDescent="0.25">
      <c r="A162" s="11" t="s">
        <v>79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x14ac:dyDescent="0.25">
      <c r="A163" s="11" t="s">
        <v>80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0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x14ac:dyDescent="0.25">
      <c r="A164" s="9"/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x14ac:dyDescent="0.25">
      <c r="A165" s="15" t="s">
        <v>85</v>
      </c>
      <c r="B165" s="18">
        <f t="shared" ref="B165:G165" si="29">+B90+B16</f>
        <v>421738151</v>
      </c>
      <c r="C165" s="18">
        <f t="shared" si="29"/>
        <v>446066228.03999996</v>
      </c>
      <c r="D165" s="18">
        <f t="shared" si="29"/>
        <v>867804379.03999996</v>
      </c>
      <c r="E165" s="18">
        <f t="shared" si="29"/>
        <v>195444337.80999997</v>
      </c>
      <c r="F165" s="18">
        <f t="shared" si="29"/>
        <v>194738321.50999996</v>
      </c>
      <c r="G165" s="18">
        <f t="shared" si="29"/>
        <v>672360041.23000002</v>
      </c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x14ac:dyDescent="0.25">
      <c r="A168" s="25" t="s">
        <v>8</v>
      </c>
      <c r="B168" s="25"/>
      <c r="C168" s="25"/>
      <c r="D168" s="25"/>
      <c r="E168" s="25"/>
      <c r="F168" s="25"/>
      <c r="G168" s="25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1:24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1:24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1:24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1:24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1:24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1:24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1:24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1:24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1:24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1:24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1:24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1:24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1:24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1:24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1:24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1:24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  <row r="998" spans="1:24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</row>
    <row r="999" spans="1:24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</row>
    <row r="1000" spans="1:24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</row>
    <row r="1001" spans="1:24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</row>
    <row r="1002" spans="1:24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</row>
    <row r="1003" spans="1:24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</row>
    <row r="1004" spans="1:24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</row>
    <row r="1005" spans="1:24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</row>
    <row r="1006" spans="1:24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</row>
    <row r="1007" spans="1:24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</row>
    <row r="1008" spans="1:24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</row>
    <row r="1009" spans="1:24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</row>
    <row r="1010" spans="1:24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</row>
    <row r="1011" spans="1:24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</row>
    <row r="1012" spans="1:24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</row>
    <row r="1013" spans="1:24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</row>
    <row r="1014" spans="1:24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</row>
    <row r="1015" spans="1:24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</row>
    <row r="1016" spans="1:24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</row>
    <row r="1017" spans="1:24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</row>
    <row r="1018" spans="1:24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</row>
    <row r="1019" spans="1:24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</row>
    <row r="1020" spans="1:24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</row>
    <row r="1021" spans="1:24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</row>
    <row r="1022" spans="1:24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</row>
    <row r="1023" spans="1:24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</row>
    <row r="1024" spans="1:24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</row>
    <row r="1025" spans="1:24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</row>
    <row r="1026" spans="1:24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</row>
    <row r="1027" spans="1:24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</row>
    <row r="1028" spans="1:24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</row>
    <row r="1029" spans="1:24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</row>
    <row r="1030" spans="1:24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</row>
    <row r="1031" spans="1:24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</row>
    <row r="1032" spans="1:24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</row>
    <row r="1033" spans="1:24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</row>
    <row r="1034" spans="1:24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</row>
    <row r="1035" spans="1:24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</row>
    <row r="1036" spans="1:24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</row>
    <row r="1037" spans="1:24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</row>
    <row r="1038" spans="1:24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</row>
    <row r="1039" spans="1:24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</row>
    <row r="1040" spans="1:24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</row>
    <row r="1041" spans="1:24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</row>
    <row r="1042" spans="1:24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</row>
    <row r="1043" spans="1:24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</row>
    <row r="1044" spans="1:24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</row>
    <row r="1045" spans="1:24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</row>
    <row r="1046" spans="1:24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</row>
    <row r="1047" spans="1:24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</row>
    <row r="1048" spans="1:24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</row>
    <row r="1049" spans="1:24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</row>
    <row r="1050" spans="1:24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</row>
    <row r="1051" spans="1:24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</row>
    <row r="1052" spans="1:24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</row>
    <row r="1053" spans="1:24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</row>
    <row r="1054" spans="1:24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</row>
    <row r="1055" spans="1:24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</row>
    <row r="1056" spans="1:24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</row>
    <row r="1057" spans="1:24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</row>
    <row r="1058" spans="1:24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</row>
    <row r="1059" spans="1:24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</row>
    <row r="1060" spans="1:24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</row>
    <row r="1061" spans="1:24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</row>
    <row r="1062" spans="1:24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</row>
    <row r="1063" spans="1:24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</row>
    <row r="1064" spans="1:24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</row>
    <row r="1065" spans="1:24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</row>
    <row r="1066" spans="1:24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</row>
    <row r="1067" spans="1:24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</row>
    <row r="1068" spans="1:24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</row>
    <row r="1069" spans="1:24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</row>
    <row r="1070" spans="1:24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</row>
    <row r="1071" spans="1:24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</row>
    <row r="1072" spans="1:24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</row>
    <row r="1073" spans="1:24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</row>
    <row r="1074" spans="1:24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</row>
    <row r="1075" spans="1:24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</row>
    <row r="1076" spans="1:24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</row>
    <row r="1077" spans="1:24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</row>
    <row r="1078" spans="1:24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</row>
    <row r="1079" spans="1:24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</row>
    <row r="1080" spans="1:24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</row>
    <row r="1081" spans="1:24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</row>
    <row r="1082" spans="1:24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</row>
    <row r="1083" spans="1:24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</row>
    <row r="1084" spans="1:24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</row>
    <row r="1085" spans="1:24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</row>
    <row r="1086" spans="1:24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</row>
    <row r="1087" spans="1:24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</row>
    <row r="1088" spans="1:24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</row>
    <row r="1089" spans="1:24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</row>
    <row r="1090" spans="1:24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</row>
    <row r="1091" spans="1:24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</row>
    <row r="1092" spans="1:24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</row>
    <row r="1093" spans="1:24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</row>
    <row r="1094" spans="1:24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</row>
    <row r="1095" spans="1:24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</row>
    <row r="1096" spans="1:24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</row>
    <row r="1097" spans="1:24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</row>
    <row r="1098" spans="1:24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</row>
    <row r="1099" spans="1:24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</row>
    <row r="1100" spans="1:24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</row>
    <row r="1101" spans="1:24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</row>
    <row r="1102" spans="1:24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</row>
    <row r="1103" spans="1:24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</row>
    <row r="1104" spans="1:24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</row>
    <row r="1105" spans="1:24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</row>
    <row r="1106" spans="1:24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</row>
    <row r="1107" spans="1:24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</row>
    <row r="1108" spans="1:24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</row>
    <row r="1109" spans="1:24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</row>
    <row r="1110" spans="1:24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</row>
    <row r="1111" spans="1:24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</row>
    <row r="1112" spans="1:24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</row>
    <row r="1113" spans="1:24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</row>
    <row r="1114" spans="1:24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</row>
    <row r="1115" spans="1:24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</row>
    <row r="1116" spans="1:24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</row>
    <row r="1117" spans="1:24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</row>
    <row r="1118" spans="1:24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</row>
    <row r="1119" spans="1:24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</row>
    <row r="1120" spans="1:24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</row>
    <row r="1121" spans="1:24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</row>
    <row r="1122" spans="1:24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</row>
    <row r="1123" spans="1:24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</row>
    <row r="1124" spans="1:24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</row>
    <row r="1125" spans="1:24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</row>
    <row r="1126" spans="1:24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</row>
    <row r="1127" spans="1:24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</row>
    <row r="1128" spans="1:24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</row>
    <row r="1129" spans="1:24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</row>
    <row r="1130" spans="1:24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</row>
    <row r="1131" spans="1:24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</row>
    <row r="1132" spans="1:24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</row>
    <row r="1133" spans="1:24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</row>
    <row r="1134" spans="1:24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</row>
    <row r="1135" spans="1:24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</row>
    <row r="1136" spans="1:24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</row>
    <row r="1137" spans="1:24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</row>
    <row r="1138" spans="1:24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</row>
    <row r="1139" spans="1:24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</row>
    <row r="1140" spans="1:24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</row>
    <row r="1141" spans="1:24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</row>
    <row r="1142" spans="1:24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</row>
    <row r="1143" spans="1:24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</row>
    <row r="1144" spans="1:24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</row>
    <row r="1145" spans="1:24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</row>
    <row r="1146" spans="1:24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</row>
    <row r="1147" spans="1:24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</row>
    <row r="1148" spans="1:24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</row>
    <row r="1149" spans="1:24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</row>
    <row r="1150" spans="1:24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</row>
    <row r="1151" spans="1:24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</row>
    <row r="1152" spans="1:24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</row>
  </sheetData>
  <mergeCells count="5">
    <mergeCell ref="A168:G168"/>
    <mergeCell ref="A9:G13"/>
    <mergeCell ref="A14:A15"/>
    <mergeCell ref="B14:F14"/>
    <mergeCell ref="G14:G1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</cp:lastModifiedBy>
  <cp:lastPrinted>2020-10-13T16:31:49Z</cp:lastPrinted>
  <dcterms:created xsi:type="dcterms:W3CDTF">2016-10-25T19:12:59Z</dcterms:created>
  <dcterms:modified xsi:type="dcterms:W3CDTF">2021-04-22T16:12:17Z</dcterms:modified>
</cp:coreProperties>
</file>