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EAPED 6 (a)" sheetId="1" r:id="rId1"/>
  </sheets>
  <definedNames>
    <definedName name="_xlnm.Print_Area" localSheetId="0">'EAPED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E17" i="1"/>
  <c r="E16" i="1" s="1"/>
  <c r="F17" i="1"/>
  <c r="D18" i="1"/>
  <c r="G18" i="1"/>
  <c r="G17" i="1" s="1"/>
  <c r="D19" i="1"/>
  <c r="G19" i="1"/>
  <c r="D20" i="1"/>
  <c r="G20" i="1"/>
  <c r="D21" i="1"/>
  <c r="G21" i="1" s="1"/>
  <c r="D22" i="1"/>
  <c r="G22" i="1"/>
  <c r="D23" i="1"/>
  <c r="G23" i="1"/>
  <c r="D24" i="1"/>
  <c r="G24" i="1"/>
  <c r="B25" i="1"/>
  <c r="C25" i="1"/>
  <c r="E25" i="1"/>
  <c r="F25" i="1"/>
  <c r="D26" i="1"/>
  <c r="D25" i="1" s="1"/>
  <c r="G26" i="1"/>
  <c r="D27" i="1"/>
  <c r="G27" i="1"/>
  <c r="G28" i="1"/>
  <c r="D29" i="1"/>
  <c r="G29" i="1" s="1"/>
  <c r="D30" i="1"/>
  <c r="G30" i="1"/>
  <c r="D31" i="1"/>
  <c r="G31" i="1" s="1"/>
  <c r="D32" i="1"/>
  <c r="G32" i="1"/>
  <c r="G33" i="1"/>
  <c r="D34" i="1"/>
  <c r="G34" i="1"/>
  <c r="B35" i="1"/>
  <c r="B16" i="1" s="1"/>
  <c r="C35" i="1"/>
  <c r="C16" i="1" s="1"/>
  <c r="E35" i="1"/>
  <c r="F35" i="1"/>
  <c r="F16" i="1" s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D35" i="1" s="1"/>
  <c r="G42" i="1"/>
  <c r="D43" i="1"/>
  <c r="G43" i="1"/>
  <c r="D44" i="1"/>
  <c r="G44" i="1"/>
  <c r="B45" i="1"/>
  <c r="C45" i="1"/>
  <c r="E45" i="1"/>
  <c r="F45" i="1"/>
  <c r="D46" i="1"/>
  <c r="D45" i="1" s="1"/>
  <c r="G46" i="1"/>
  <c r="D47" i="1"/>
  <c r="G47" i="1"/>
  <c r="G45" i="1" s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B55" i="1"/>
  <c r="C55" i="1"/>
  <c r="E55" i="1"/>
  <c r="F55" i="1"/>
  <c r="D56" i="1"/>
  <c r="G56" i="1"/>
  <c r="D57" i="1"/>
  <c r="G57" i="1" s="1"/>
  <c r="D58" i="1"/>
  <c r="G58" i="1"/>
  <c r="D59" i="1"/>
  <c r="G59" i="1"/>
  <c r="G60" i="1"/>
  <c r="D61" i="1"/>
  <c r="G61" i="1"/>
  <c r="D62" i="1"/>
  <c r="G62" i="1"/>
  <c r="D63" i="1"/>
  <c r="G63" i="1" s="1"/>
  <c r="D64" i="1"/>
  <c r="G64" i="1" s="1"/>
  <c r="B65" i="1"/>
  <c r="C65" i="1"/>
  <c r="D65" i="1"/>
  <c r="E65" i="1"/>
  <c r="F65" i="1"/>
  <c r="G65" i="1"/>
  <c r="B69" i="1"/>
  <c r="C69" i="1"/>
  <c r="D69" i="1"/>
  <c r="E69" i="1"/>
  <c r="F69" i="1"/>
  <c r="G69" i="1"/>
  <c r="B78" i="1"/>
  <c r="C78" i="1"/>
  <c r="D78" i="1"/>
  <c r="E78" i="1"/>
  <c r="F78" i="1"/>
  <c r="G78" i="1"/>
  <c r="B82" i="1"/>
  <c r="C82" i="1"/>
  <c r="D82" i="1"/>
  <c r="E82" i="1"/>
  <c r="F82" i="1"/>
  <c r="G82" i="1"/>
  <c r="B91" i="1"/>
  <c r="B90" i="1" s="1"/>
  <c r="B165" i="1" s="1"/>
  <c r="C91" i="1"/>
  <c r="D91" i="1"/>
  <c r="E91" i="1"/>
  <c r="F91" i="1"/>
  <c r="F90" i="1" s="1"/>
  <c r="F165" i="1" s="1"/>
  <c r="G91" i="1"/>
  <c r="B99" i="1"/>
  <c r="C99" i="1"/>
  <c r="D99" i="1"/>
  <c r="E99" i="1"/>
  <c r="F99" i="1"/>
  <c r="G99" i="1"/>
  <c r="B109" i="1"/>
  <c r="C109" i="1"/>
  <c r="C90" i="1" s="1"/>
  <c r="D109" i="1"/>
  <c r="D90" i="1" s="1"/>
  <c r="E109" i="1"/>
  <c r="E90" i="1" s="1"/>
  <c r="E165" i="1" s="1"/>
  <c r="F109" i="1"/>
  <c r="G109" i="1"/>
  <c r="B119" i="1"/>
  <c r="C119" i="1"/>
  <c r="D119" i="1"/>
  <c r="E119" i="1"/>
  <c r="F119" i="1"/>
  <c r="G119" i="1"/>
  <c r="B129" i="1"/>
  <c r="C129" i="1"/>
  <c r="D129" i="1"/>
  <c r="E129" i="1"/>
  <c r="F129" i="1"/>
  <c r="G129" i="1"/>
  <c r="B143" i="1"/>
  <c r="C143" i="1"/>
  <c r="D143" i="1"/>
  <c r="E143" i="1"/>
  <c r="F143" i="1"/>
  <c r="G143" i="1"/>
  <c r="B152" i="1"/>
  <c r="C152" i="1"/>
  <c r="D152" i="1"/>
  <c r="E152" i="1"/>
  <c r="F152" i="1"/>
  <c r="G152" i="1"/>
  <c r="B156" i="1"/>
  <c r="C156" i="1"/>
  <c r="D156" i="1"/>
  <c r="E156" i="1"/>
  <c r="F156" i="1"/>
  <c r="G156" i="1"/>
  <c r="G90" i="1" s="1"/>
  <c r="C165" i="1" l="1"/>
  <c r="G55" i="1"/>
  <c r="G25" i="1"/>
  <c r="G16" i="1" s="1"/>
  <c r="G165" i="1" s="1"/>
  <c r="D55" i="1"/>
  <c r="D17" i="1"/>
  <c r="D16" i="1" s="1"/>
  <c r="D165" i="1" s="1"/>
</calcChain>
</file>

<file path=xl/sharedStrings.xml><?xml version="1.0" encoding="utf-8"?>
<sst xmlns="http://schemas.openxmlformats.org/spreadsheetml/2006/main" count="159" uniqueCount="89">
  <si>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</si>
  <si>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</si>
  <si>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</si>
  <si>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</si>
  <si>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</si>
  <si>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</si>
  <si>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</si>
  <si>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</si>
  <si>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</si>
  <si>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</si>
  <si>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</si>
  <si>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</si>
  <si>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</si>
  <si>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</si>
  <si>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</si>
  <si>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</si>
  <si>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>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</si>
  <si>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</si>
  <si>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</si>
  <si>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</si>
  <si>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</si>
  <si>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</si>
  <si>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</si>
  <si>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</si>
  <si>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</si>
  <si>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</si>
  <si>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</si>
  <si>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</si>
  <si>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</si>
  <si>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</si>
  <si>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</si>
  <si>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</si>
  <si>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</si>
  <si>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</si>
  <si>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</si>
  <si>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</si>
  <si>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</si>
  <si>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</si>
  <si>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</si>
  <si>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</si>
  <si>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</si>
  <si>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</si>
  <si>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</si>
  <si>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</si>
  <si>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</si>
  <si>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</si>
  <si>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</si>
  <si>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</si>
  <si>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</si>
  <si>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</si>
  <si>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</si>
  <si>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</si>
  <si>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</si>
  <si>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</si>
  <si>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</si>
  <si>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</si>
  <si>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</si>
  <si>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</si>
  <si>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</si>
  <si>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</si>
  <si>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</si>
  <si>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</si>
  <si>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</si>
  <si>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</si>
  <si>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</si>
  <si>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</si>
  <si>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</si>
  <si>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</si>
  <si>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</si>
  <si>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</si>
  <si>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</si>
  <si>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</si>
  <si>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</si>
  <si>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</si>
  <si>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</si>
  <si>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</si>
  <si>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 xml:space="preserve"> Inversiones Financieras y Otras Provisiones </t>
  </si>
  <si>
    <t>Materiales y Suministros</t>
  </si>
  <si>
    <t>Servicios Personales</t>
  </si>
  <si>
    <t xml:space="preserve">I. 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</si>
  <si>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</si>
  <si>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</si>
  <si>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</si>
  <si>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</si>
  <si>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</si>
  <si>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</si>
  <si>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</si>
  <si>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 (c)</t>
  </si>
  <si>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Septiembre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</si>
</sst>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164" fontId="4" fillId="0" borderId="1" xfId="1" applyNumberFormat="1" applyFont="1" applyFill="1" applyBorder="1"/>
    <xf numFmtId="0" fontId="3" fillId="3" borderId="2" xfId="0" applyFont="1" applyFill="1" applyBorder="1"/>
    <xf numFmtId="164" fontId="4" fillId="2" borderId="1" xfId="1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2"/>
    </xf>
    <xf numFmtId="164" fontId="5" fillId="4" borderId="1" xfId="1" applyNumberFormat="1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3" fillId="2" borderId="2" xfId="0" applyFont="1" applyFill="1" applyBorder="1"/>
    <xf numFmtId="164" fontId="4" fillId="4" borderId="1" xfId="1" applyNumberFormat="1" applyFont="1" applyFill="1" applyBorder="1"/>
    <xf numFmtId="0" fontId="0" fillId="2" borderId="2" xfId="0" applyFont="1" applyFill="1" applyBorder="1" applyAlignment="1">
      <alignment horizontal="left" wrapText="1" indent="2"/>
    </xf>
    <xf numFmtId="0" fontId="3" fillId="4" borderId="2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2" borderId="0" xfId="0" applyFont="1" applyFill="1" applyBorder="1"/>
    <xf numFmtId="0" fontId="0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58825" y="32543751"/>
          <a:ext cx="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968500" y="32559626"/>
          <a:ext cx="2603988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152400</xdr:colOff>
      <xdr:row>3</xdr:row>
      <xdr:rowOff>66675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817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A34" sqref="A34"/>
    </sheetView>
  </sheetViews>
  <sheetFormatPr baseColWidth="10" defaultRowHeight="15" x14ac:dyDescent="0.25"/>
  <cols>
    <col min="1" max="1" width="83.5703125" style="1" customWidth="1"/>
    <col min="2" max="7" width="19" style="1" customWidth="1"/>
    <col min="8" max="16384" width="11.42578125" style="1"/>
  </cols>
  <sheetData>
    <row r="1" spans="1:148" ht="10.5" customHeight="1" x14ac:dyDescent="0.25">
      <c r="A1" s="36"/>
      <c r="B1" s="36"/>
      <c r="C1" s="36"/>
      <c r="D1" s="36"/>
      <c r="E1" s="36"/>
      <c r="F1" s="36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</row>
    <row r="2" spans="1:148" ht="10.5" customHeight="1" x14ac:dyDescent="0.25">
      <c r="A2" s="35"/>
      <c r="B2" s="35"/>
      <c r="C2" s="35"/>
      <c r="D2" s="35"/>
      <c r="E2" s="35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</row>
    <row r="3" spans="1:148" ht="8.25" customHeight="1" x14ac:dyDescent="0.25">
      <c r="A3" s="35"/>
      <c r="B3" s="35"/>
      <c r="C3" s="35"/>
      <c r="D3" s="35"/>
      <c r="E3" s="35"/>
      <c r="F3" s="35"/>
      <c r="G3" s="3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</row>
    <row r="4" spans="1:148" x14ac:dyDescent="0.25">
      <c r="A4" s="35"/>
      <c r="B4" s="35"/>
      <c r="C4" s="35"/>
      <c r="D4" s="35"/>
      <c r="E4" s="35"/>
      <c r="F4" s="35"/>
      <c r="G4" s="3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</row>
    <row r="5" spans="1:148" x14ac:dyDescent="0.25">
      <c r="A5" s="35"/>
      <c r="B5" s="35"/>
      <c r="C5" s="35"/>
      <c r="D5" s="35"/>
      <c r="E5" s="35"/>
      <c r="F5" s="35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</row>
    <row r="6" spans="1:148" x14ac:dyDescent="0.25">
      <c r="A6" s="35"/>
      <c r="B6" s="35"/>
      <c r="C6" s="35"/>
      <c r="D6" s="35"/>
      <c r="E6" s="35"/>
      <c r="F6" s="35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</row>
    <row r="7" spans="1:148" x14ac:dyDescent="0.25">
      <c r="A7" s="35"/>
      <c r="B7" s="35"/>
      <c r="C7" s="35"/>
      <c r="D7" s="35"/>
      <c r="E7" s="35"/>
      <c r="F7" s="35"/>
      <c r="G7" s="3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</row>
    <row r="8" spans="1:148" x14ac:dyDescent="0.25">
      <c r="A8" s="35"/>
      <c r="B8" s="35"/>
      <c r="C8" s="35"/>
      <c r="D8" s="35"/>
      <c r="E8" s="35"/>
      <c r="F8" s="35"/>
      <c r="G8" s="35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</row>
    <row r="9" spans="1:148" ht="28.5" customHeight="1" x14ac:dyDescent="0.25">
      <c r="A9" s="33" t="s">
        <v>88</v>
      </c>
      <c r="B9" s="32"/>
      <c r="C9" s="32"/>
      <c r="D9" s="32"/>
      <c r="E9" s="32"/>
      <c r="F9" s="32"/>
      <c r="G9" s="31"/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148" ht="18" customHeight="1" x14ac:dyDescent="0.25">
      <c r="A10" s="30"/>
      <c r="B10" s="29"/>
      <c r="C10" s="29"/>
      <c r="D10" s="29"/>
      <c r="E10" s="29"/>
      <c r="F10" s="29"/>
      <c r="G10" s="28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148" ht="18" customHeight="1" x14ac:dyDescent="0.25">
      <c r="A11" s="30"/>
      <c r="B11" s="29"/>
      <c r="C11" s="29"/>
      <c r="D11" s="29"/>
      <c r="E11" s="29"/>
      <c r="F11" s="29"/>
      <c r="G11" s="28"/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148" ht="18" customHeight="1" x14ac:dyDescent="0.25">
      <c r="A12" s="30"/>
      <c r="B12" s="29"/>
      <c r="C12" s="29"/>
      <c r="D12" s="29"/>
      <c r="E12" s="29"/>
      <c r="F12" s="29"/>
      <c r="G12" s="28"/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148" ht="39.75" customHeight="1" x14ac:dyDescent="0.25">
      <c r="A13" s="27"/>
      <c r="B13" s="26"/>
      <c r="C13" s="26"/>
      <c r="D13" s="26"/>
      <c r="E13" s="26"/>
      <c r="F13" s="26"/>
      <c r="G13" s="25"/>
      <c r="H13" s="2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148" ht="15.75" customHeight="1" x14ac:dyDescent="0.25">
      <c r="A14" s="23" t="s">
        <v>87</v>
      </c>
      <c r="B14" s="22" t="s">
        <v>86</v>
      </c>
      <c r="C14" s="22"/>
      <c r="D14" s="22"/>
      <c r="E14" s="22"/>
      <c r="F14" s="22"/>
      <c r="G14" s="18" t="s">
        <v>85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148" ht="30" x14ac:dyDescent="0.25">
      <c r="A15" s="21"/>
      <c r="B15" s="20" t="s">
        <v>84</v>
      </c>
      <c r="C15" s="20" t="s">
        <v>83</v>
      </c>
      <c r="D15" s="19" t="s">
        <v>82</v>
      </c>
      <c r="E15" s="19" t="s">
        <v>81</v>
      </c>
      <c r="F15" s="19" t="s">
        <v>80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148" x14ac:dyDescent="0.25">
      <c r="A16" s="17" t="s">
        <v>79</v>
      </c>
      <c r="B16" s="4">
        <f>B17+B25+B35+B45+B55+B65+B69+B78+B82</f>
        <v>421738151</v>
      </c>
      <c r="C16" s="4">
        <f>C17+C25+C35+C45+C55+C65+C69+C78+C82</f>
        <v>449019922.72000003</v>
      </c>
      <c r="D16" s="4">
        <f>D17+D25+D35+D45+D55+D65+D69+D78+D82</f>
        <v>870758073.72000003</v>
      </c>
      <c r="E16" s="4">
        <f>E17+E25+E35+E45+E55+E65+E69+E78+E82</f>
        <v>702567177.75999999</v>
      </c>
      <c r="F16" s="4">
        <f>F17+F25+F35+F45+F55+F65+F69+F78+F82</f>
        <v>702283940.75999999</v>
      </c>
      <c r="G16" s="4">
        <f>G17+G25+G35+G45+G55+G65+G69+G78+G82</f>
        <v>168190895.96000001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10" t="s">
        <v>78</v>
      </c>
      <c r="B17" s="9">
        <f>B18+B19+B20+B21+B22+B23+B24</f>
        <v>47253260</v>
      </c>
      <c r="C17" s="9">
        <f>C18+C19+C20+C21+C22+C23+C24</f>
        <v>116260053.08000001</v>
      </c>
      <c r="D17" s="9">
        <f>D18+D19+D20+D21+D22+D23+D24</f>
        <v>163513313.07999998</v>
      </c>
      <c r="E17" s="9">
        <f>E18+E19+E20+E21+E22+E23+E24</f>
        <v>126787006.40000001</v>
      </c>
      <c r="F17" s="9">
        <f>F18+F19+F20+F21+F22+F23+F24</f>
        <v>126787006.40000001</v>
      </c>
      <c r="G17" s="9">
        <f>G18+G19+G20+G21+G22+G23+G24</f>
        <v>36726306.679999992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8" t="s">
        <v>73</v>
      </c>
      <c r="B18" s="6">
        <v>10068192</v>
      </c>
      <c r="C18" s="6">
        <v>347913.73</v>
      </c>
      <c r="D18" s="6">
        <f>B18+C18</f>
        <v>10416105.73</v>
      </c>
      <c r="E18" s="16">
        <v>6882282.54</v>
      </c>
      <c r="F18" s="16">
        <v>6882282.54</v>
      </c>
      <c r="G18" s="6">
        <f>D18-E18</f>
        <v>3533823.1900000004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8" t="s">
        <v>72</v>
      </c>
      <c r="B19" s="6">
        <v>0</v>
      </c>
      <c r="C19" s="16">
        <v>93766556.239999995</v>
      </c>
      <c r="D19" s="6">
        <f>B19+C19</f>
        <v>93766556.239999995</v>
      </c>
      <c r="E19" s="16">
        <v>77915653.900000006</v>
      </c>
      <c r="F19" s="16">
        <v>77915653.900000006</v>
      </c>
      <c r="G19" s="6">
        <f>D19-E19</f>
        <v>15850902.339999989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8" t="s">
        <v>71</v>
      </c>
      <c r="B20" s="16">
        <v>34567640</v>
      </c>
      <c r="C20" s="6">
        <v>100999.92</v>
      </c>
      <c r="D20" s="6">
        <f>B20+C20</f>
        <v>34668639.920000002</v>
      </c>
      <c r="E20" s="16">
        <v>19748156.379999999</v>
      </c>
      <c r="F20" s="16">
        <v>19748156.379999999</v>
      </c>
      <c r="G20" s="6">
        <f>D20-E20</f>
        <v>14920483.540000003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8" t="s">
        <v>70</v>
      </c>
      <c r="B21" s="16">
        <v>2617428</v>
      </c>
      <c r="C21" s="6">
        <v>2755957.2</v>
      </c>
      <c r="D21" s="6">
        <f>B21+C21</f>
        <v>5373385.2000000002</v>
      </c>
      <c r="E21" s="16">
        <v>2952287.59</v>
      </c>
      <c r="F21" s="16">
        <v>2952287.59</v>
      </c>
      <c r="G21" s="6">
        <f>D21-E21</f>
        <v>2421097.6100000003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8" t="s">
        <v>69</v>
      </c>
      <c r="B22" s="6">
        <v>0</v>
      </c>
      <c r="C22" s="6">
        <v>738178.78</v>
      </c>
      <c r="D22" s="6">
        <f>B22+C22</f>
        <v>738178.78</v>
      </c>
      <c r="E22" s="6">
        <v>738178.78</v>
      </c>
      <c r="F22" s="6">
        <v>738178.78</v>
      </c>
      <c r="G22" s="6">
        <f>D22-E22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8" t="s">
        <v>68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8" t="s">
        <v>67</v>
      </c>
      <c r="B24" s="6">
        <v>0</v>
      </c>
      <c r="C24" s="6">
        <v>18550447.210000001</v>
      </c>
      <c r="D24" s="6">
        <f>B24+C24</f>
        <v>18550447.210000001</v>
      </c>
      <c r="E24" s="6">
        <v>18550447.210000001</v>
      </c>
      <c r="F24" s="6">
        <v>18550447.210000001</v>
      </c>
      <c r="G24" s="6">
        <f>D24-E24</f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10" t="s">
        <v>77</v>
      </c>
      <c r="B25" s="9">
        <f>B26+B27+B28+B29+B30+B31+B32+B33+B34</f>
        <v>1079051</v>
      </c>
      <c r="C25" s="9">
        <f>C26+C27+C28+C29+C30+C31+C32+C33+C34</f>
        <v>38669442.909999996</v>
      </c>
      <c r="D25" s="9">
        <f>D26+D27+D28+D29+D30+D31+D32+D33+D34</f>
        <v>39748493.909999996</v>
      </c>
      <c r="E25" s="9">
        <f>E26+E27+E28+E29+E30+E31+E32+E33+E34</f>
        <v>28790933.829999998</v>
      </c>
      <c r="F25" s="9">
        <f>F26+F27+F28+F29+F30+F31+F32+F33+F34</f>
        <v>28787788.829999998</v>
      </c>
      <c r="G25" s="9">
        <f>G26+G27+G28+G29+G30+G31+G32+G33+G34</f>
        <v>10957560.08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4" t="s">
        <v>65</v>
      </c>
      <c r="B26" s="16">
        <v>579785</v>
      </c>
      <c r="C26" s="16">
        <v>9946695.8100000005</v>
      </c>
      <c r="D26" s="6">
        <f>B26+C26</f>
        <v>10526480.810000001</v>
      </c>
      <c r="E26" s="16">
        <v>7693869.9800000004</v>
      </c>
      <c r="F26" s="16">
        <v>7691744.9800000004</v>
      </c>
      <c r="G26" s="6">
        <f>D26-E26</f>
        <v>2832610.83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8" t="s">
        <v>64</v>
      </c>
      <c r="B27" s="16">
        <v>99258</v>
      </c>
      <c r="C27" s="16">
        <v>5825057.46</v>
      </c>
      <c r="D27" s="6">
        <f>B27+C27</f>
        <v>5924315.46</v>
      </c>
      <c r="E27" s="16">
        <v>3920420.31</v>
      </c>
      <c r="F27" s="16">
        <v>3919400.31</v>
      </c>
      <c r="G27" s="6">
        <f>D27-E27</f>
        <v>2003895.15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8" t="s">
        <v>63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D28-E28</f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8" t="s">
        <v>62</v>
      </c>
      <c r="B29" s="6">
        <v>0</v>
      </c>
      <c r="C29" s="16">
        <v>817045.93</v>
      </c>
      <c r="D29" s="6">
        <f>B29+C29</f>
        <v>817045.93</v>
      </c>
      <c r="E29" s="16">
        <v>361726.34</v>
      </c>
      <c r="F29" s="16">
        <v>361726.34</v>
      </c>
      <c r="G29" s="6">
        <f>D29-E29</f>
        <v>455319.59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8" t="s">
        <v>61</v>
      </c>
      <c r="B30" s="6">
        <v>0</v>
      </c>
      <c r="C30" s="16">
        <v>7821240.1399999997</v>
      </c>
      <c r="D30" s="6">
        <f>B30+C30</f>
        <v>7821240.1399999997</v>
      </c>
      <c r="E30" s="16">
        <v>7821240.1399999997</v>
      </c>
      <c r="F30" s="16">
        <v>7821240.1399999997</v>
      </c>
      <c r="G30" s="6">
        <f>D30-E30</f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8" t="s">
        <v>60</v>
      </c>
      <c r="B31" s="16">
        <v>400008</v>
      </c>
      <c r="C31" s="16">
        <v>5446559.1699999999</v>
      </c>
      <c r="D31" s="6">
        <f>B31+C31</f>
        <v>5846567.1699999999</v>
      </c>
      <c r="E31" s="16">
        <v>3023591.17</v>
      </c>
      <c r="F31" s="16">
        <v>3023591.17</v>
      </c>
      <c r="G31" s="6">
        <f>D31-E31</f>
        <v>2822976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8" t="s">
        <v>59</v>
      </c>
      <c r="B32" s="6">
        <v>0</v>
      </c>
      <c r="C32" s="6">
        <v>2856945.94</v>
      </c>
      <c r="D32" s="6">
        <f>B32+C32</f>
        <v>2856945.94</v>
      </c>
      <c r="E32" s="6">
        <v>2856945.94</v>
      </c>
      <c r="F32" s="6">
        <v>2856945.94</v>
      </c>
      <c r="G32" s="6">
        <f>D32-E32</f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8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f>D33-E33</f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8" t="s">
        <v>57</v>
      </c>
      <c r="B34" s="6">
        <v>0</v>
      </c>
      <c r="C34" s="16">
        <v>5955898.46</v>
      </c>
      <c r="D34" s="6">
        <f>B34+C34</f>
        <v>5955898.46</v>
      </c>
      <c r="E34" s="16">
        <v>3113139.95</v>
      </c>
      <c r="F34" s="16">
        <v>3113139.95</v>
      </c>
      <c r="G34" s="6">
        <f>D34-E34</f>
        <v>2842758.51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0" t="s">
        <v>56</v>
      </c>
      <c r="B35" s="9">
        <f>B36+B37+B38+B39+B40+B41+B42+B43+B44</f>
        <v>12557530</v>
      </c>
      <c r="C35" s="9">
        <f>C36+C37+C38+C39+C40+C41+C42+C43+C44</f>
        <v>258017171.12</v>
      </c>
      <c r="D35" s="9">
        <f>D36+D37+D38+D39+D40+D41+D42+D43+D44</f>
        <v>270574701.12</v>
      </c>
      <c r="E35" s="9">
        <f>E36+E37+E38+E39+E40+E41+E42+E43+E44</f>
        <v>236590232.22</v>
      </c>
      <c r="F35" s="9">
        <f>F36+F37+F38+F39+F40+F41+F42+F43+F44</f>
        <v>236310140.22</v>
      </c>
      <c r="G35" s="9">
        <f>G36+G37+G38+G39+G40+G41+G42+G43+G44</f>
        <v>33984468.900000006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8" t="s">
        <v>55</v>
      </c>
      <c r="B36" s="16">
        <v>786013</v>
      </c>
      <c r="C36" s="16">
        <v>4445607.4800000004</v>
      </c>
      <c r="D36" s="6">
        <f>B36+C36</f>
        <v>5231620.4800000004</v>
      </c>
      <c r="E36" s="16">
        <v>1456315.97</v>
      </c>
      <c r="F36" s="16">
        <v>1453942.97</v>
      </c>
      <c r="G36" s="6">
        <f>D36-E36</f>
        <v>3775304.5100000007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8" t="s">
        <v>54</v>
      </c>
      <c r="B37" s="16">
        <v>6144000</v>
      </c>
      <c r="C37" s="16">
        <v>25363213.52</v>
      </c>
      <c r="D37" s="6">
        <f>B37+C37</f>
        <v>31507213.52</v>
      </c>
      <c r="E37" s="16">
        <v>19069669.190000001</v>
      </c>
      <c r="F37" s="16">
        <v>19068169.190000001</v>
      </c>
      <c r="G37" s="6">
        <f>D37-E37</f>
        <v>12437544.329999998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8" t="s">
        <v>53</v>
      </c>
      <c r="B38" s="16">
        <v>2822084</v>
      </c>
      <c r="C38" s="16">
        <v>171511024.91</v>
      </c>
      <c r="D38" s="6">
        <f>B38+C38</f>
        <v>174333108.91</v>
      </c>
      <c r="E38" s="16">
        <v>168479655.91</v>
      </c>
      <c r="F38" s="16">
        <v>168479655.91</v>
      </c>
      <c r="G38" s="6">
        <f>D38-E38</f>
        <v>5853453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8" t="s">
        <v>52</v>
      </c>
      <c r="B39" s="16">
        <v>500000</v>
      </c>
      <c r="C39" s="16">
        <v>10190515.5</v>
      </c>
      <c r="D39" s="6">
        <f>B39+C39</f>
        <v>10690515.5</v>
      </c>
      <c r="E39" s="16">
        <v>6454177.9000000004</v>
      </c>
      <c r="F39" s="16">
        <v>6454177.9000000004</v>
      </c>
      <c r="G39" s="6">
        <f>D39-E39</f>
        <v>4236337.5999999996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14" t="s">
        <v>51</v>
      </c>
      <c r="B40" s="16">
        <v>192000</v>
      </c>
      <c r="C40" s="16">
        <v>5402527.5999999996</v>
      </c>
      <c r="D40" s="6">
        <f>B40+C40</f>
        <v>5594527.5999999996</v>
      </c>
      <c r="E40" s="16">
        <v>4681995.6399999997</v>
      </c>
      <c r="F40" s="16">
        <v>4681995.6399999997</v>
      </c>
      <c r="G40" s="6">
        <f>D40-E40</f>
        <v>912531.96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8" t="s">
        <v>50</v>
      </c>
      <c r="B41" s="16">
        <v>201264</v>
      </c>
      <c r="C41" s="16">
        <v>15540957</v>
      </c>
      <c r="D41" s="6">
        <f>B41+C41</f>
        <v>15742221</v>
      </c>
      <c r="E41" s="16">
        <v>12595246.119999999</v>
      </c>
      <c r="F41" s="16">
        <v>12595246.119999999</v>
      </c>
      <c r="G41" s="6">
        <f>D41-E41</f>
        <v>3146974.8800000008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8" t="s">
        <v>49</v>
      </c>
      <c r="B42" s="16">
        <v>284600</v>
      </c>
      <c r="C42" s="16">
        <v>20844060.170000002</v>
      </c>
      <c r="D42" s="6">
        <f>B42+C42</f>
        <v>21128660.170000002</v>
      </c>
      <c r="E42" s="16">
        <v>19427334.190000001</v>
      </c>
      <c r="F42" s="16">
        <v>19427334.190000001</v>
      </c>
      <c r="G42" s="6">
        <f>D42-E42</f>
        <v>1701325.9800000004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8" t="s">
        <v>48</v>
      </c>
      <c r="B43" s="16">
        <v>83250</v>
      </c>
      <c r="C43" s="16">
        <v>147981.99</v>
      </c>
      <c r="D43" s="6">
        <f>B43+C43</f>
        <v>231231.99</v>
      </c>
      <c r="E43" s="16">
        <v>147981.99</v>
      </c>
      <c r="F43" s="16">
        <v>147981.99</v>
      </c>
      <c r="G43" s="6">
        <f>D43-E43</f>
        <v>83250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8" t="s">
        <v>47</v>
      </c>
      <c r="B44" s="16">
        <v>1544319</v>
      </c>
      <c r="C44" s="16">
        <v>4571282.95</v>
      </c>
      <c r="D44" s="6">
        <f>B44+C44</f>
        <v>6115601.9500000002</v>
      </c>
      <c r="E44" s="16">
        <v>4277855.3099999996</v>
      </c>
      <c r="F44" s="16">
        <v>4001636.31</v>
      </c>
      <c r="G44" s="6">
        <f>D44-E44</f>
        <v>1837746.6400000006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11" t="s">
        <v>46</v>
      </c>
      <c r="B45" s="9">
        <f>B46+B47+B48+B49+B50+B51+B52+B53+B54</f>
        <v>360848310</v>
      </c>
      <c r="C45" s="9">
        <f>C46+C47+C48+C49+C50+C51+C52+C53+C54</f>
        <v>26557383.5</v>
      </c>
      <c r="D45" s="9">
        <f>D46+D47+D48+D49+D50+D51+D52+D53+D54</f>
        <v>387405693.5</v>
      </c>
      <c r="E45" s="9">
        <f>E46+E47+E48+E49+E50+E51+E52+E53+E54</f>
        <v>305537524.58999997</v>
      </c>
      <c r="F45" s="9">
        <f>F46+F47+F48+F49+F50+F51+F52+F53+F54</f>
        <v>305537524.58999997</v>
      </c>
      <c r="G45" s="9">
        <f>G46+G47+G48+G49+G50+G51+G52+G53+G54</f>
        <v>81868168.910000026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8" t="s">
        <v>45</v>
      </c>
      <c r="B46" s="6">
        <v>0</v>
      </c>
      <c r="C46" s="6">
        <v>0</v>
      </c>
      <c r="D46" s="6">
        <f>B46+C46</f>
        <v>0</v>
      </c>
      <c r="E46" s="6">
        <v>0</v>
      </c>
      <c r="F46" s="6">
        <v>0</v>
      </c>
      <c r="G46" s="6">
        <f>D46-E46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8" t="s">
        <v>44</v>
      </c>
      <c r="B47" s="6">
        <v>0</v>
      </c>
      <c r="C47" s="6">
        <v>0</v>
      </c>
      <c r="D47" s="6">
        <f>B47+C47</f>
        <v>0</v>
      </c>
      <c r="E47" s="6">
        <v>0</v>
      </c>
      <c r="F47" s="6">
        <v>0</v>
      </c>
      <c r="G47" s="6">
        <f>D47-E47</f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8" t="s">
        <v>43</v>
      </c>
      <c r="B48" s="6">
        <v>0</v>
      </c>
      <c r="C48" s="6">
        <v>0</v>
      </c>
      <c r="D48" s="6">
        <f>B48+C48</f>
        <v>0</v>
      </c>
      <c r="E48" s="6">
        <v>0</v>
      </c>
      <c r="F48" s="6">
        <v>0</v>
      </c>
      <c r="G48" s="6">
        <f>D48-E48</f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8" t="s">
        <v>42</v>
      </c>
      <c r="B49" s="6">
        <v>360848310</v>
      </c>
      <c r="C49" s="6">
        <v>26557383.5</v>
      </c>
      <c r="D49" s="6">
        <f>B49+C49</f>
        <v>387405693.5</v>
      </c>
      <c r="E49" s="16">
        <v>305537524.58999997</v>
      </c>
      <c r="F49" s="16">
        <v>305537524.58999997</v>
      </c>
      <c r="G49" s="6">
        <f>D49-E49</f>
        <v>81868168.910000026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8" t="s">
        <v>41</v>
      </c>
      <c r="B50" s="6">
        <v>0</v>
      </c>
      <c r="C50" s="6">
        <v>0</v>
      </c>
      <c r="D50" s="6">
        <f>B50+C50</f>
        <v>0</v>
      </c>
      <c r="E50" s="6">
        <v>0</v>
      </c>
      <c r="F50" s="6">
        <v>0</v>
      </c>
      <c r="G50" s="6">
        <f>D50-E50</f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8" t="s">
        <v>40</v>
      </c>
      <c r="B51" s="6">
        <v>0</v>
      </c>
      <c r="C51" s="6">
        <v>0</v>
      </c>
      <c r="D51" s="6">
        <f>B51+C51</f>
        <v>0</v>
      </c>
      <c r="E51" s="6">
        <v>0</v>
      </c>
      <c r="F51" s="6">
        <v>0</v>
      </c>
      <c r="G51" s="6">
        <f>D51-E51</f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8" t="s">
        <v>39</v>
      </c>
      <c r="B52" s="6">
        <v>0</v>
      </c>
      <c r="C52" s="6">
        <v>0</v>
      </c>
      <c r="D52" s="6">
        <f>B52+C52</f>
        <v>0</v>
      </c>
      <c r="E52" s="6">
        <v>0</v>
      </c>
      <c r="F52" s="6">
        <v>0</v>
      </c>
      <c r="G52" s="6">
        <f>D52-E52</f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8" t="s">
        <v>38</v>
      </c>
      <c r="B53" s="6">
        <v>0</v>
      </c>
      <c r="C53" s="6">
        <v>0</v>
      </c>
      <c r="D53" s="6">
        <f>B53+C53</f>
        <v>0</v>
      </c>
      <c r="E53" s="6">
        <v>0</v>
      </c>
      <c r="F53" s="6">
        <v>0</v>
      </c>
      <c r="G53" s="6">
        <f>D53-E53</f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8" t="s">
        <v>37</v>
      </c>
      <c r="B54" s="6">
        <v>0</v>
      </c>
      <c r="C54" s="6">
        <v>0</v>
      </c>
      <c r="D54" s="6">
        <f>B54+C54</f>
        <v>0</v>
      </c>
      <c r="E54" s="6">
        <v>0</v>
      </c>
      <c r="F54" s="6">
        <v>0</v>
      </c>
      <c r="G54" s="6">
        <f>D54-E54</f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11" t="s">
        <v>36</v>
      </c>
      <c r="B55" s="9">
        <f>B56+B57+B58+B59+B60+B61+B62+B63+B64</f>
        <v>0</v>
      </c>
      <c r="C55" s="9">
        <f>C56+C57+C58+C59+C60+C61+C62+C63+C64</f>
        <v>9515872.1099999994</v>
      </c>
      <c r="D55" s="9">
        <f>D56+D57+D58+D59+D60+D61+D62+D63+D64</f>
        <v>9515872.1099999994</v>
      </c>
      <c r="E55" s="9">
        <f>E56+E57+E58+E59+E60+E61+E62+E63+E64</f>
        <v>4861480.7200000007</v>
      </c>
      <c r="F55" s="9">
        <f>F56+F57+F58+F59+F60+F61+F62+F63+F64</f>
        <v>4861480.7200000007</v>
      </c>
      <c r="G55" s="9">
        <f>G56+G57+G58+G59+G60+G61+G62+G63+G64</f>
        <v>4654391.3899999997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8" t="s">
        <v>35</v>
      </c>
      <c r="B56" s="6">
        <v>0</v>
      </c>
      <c r="C56" s="16">
        <v>8760166.6099999994</v>
      </c>
      <c r="D56" s="6">
        <f>B56+C56</f>
        <v>8760166.6099999994</v>
      </c>
      <c r="E56" s="16">
        <v>4767358.32</v>
      </c>
      <c r="F56" s="16">
        <v>4767358.32</v>
      </c>
      <c r="G56" s="6">
        <f>D56-E56</f>
        <v>3992808.2899999991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8" t="s">
        <v>34</v>
      </c>
      <c r="B57" s="6">
        <v>0</v>
      </c>
      <c r="C57" s="6">
        <v>131398.20000000001</v>
      </c>
      <c r="D57" s="6">
        <f>B57+C57</f>
        <v>131398.20000000001</v>
      </c>
      <c r="E57" s="6">
        <v>0</v>
      </c>
      <c r="F57" s="6">
        <v>0</v>
      </c>
      <c r="G57" s="6">
        <f>D57-E57</f>
        <v>131398.20000000001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8" t="s">
        <v>33</v>
      </c>
      <c r="B58" s="6">
        <v>0</v>
      </c>
      <c r="C58" s="6">
        <v>0</v>
      </c>
      <c r="D58" s="6">
        <f>B58+C58</f>
        <v>0</v>
      </c>
      <c r="E58" s="6">
        <v>0</v>
      </c>
      <c r="F58" s="6">
        <v>0</v>
      </c>
      <c r="G58" s="6">
        <f>D58-E58</f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8" t="s">
        <v>32</v>
      </c>
      <c r="B59" s="6">
        <v>0</v>
      </c>
      <c r="C59" s="6">
        <v>140358.5</v>
      </c>
      <c r="D59" s="6">
        <f>B59+C59</f>
        <v>140358.5</v>
      </c>
      <c r="E59" s="6">
        <v>0</v>
      </c>
      <c r="F59" s="6">
        <v>0</v>
      </c>
      <c r="G59" s="6">
        <f>D59-E59</f>
        <v>140358.5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8" t="s">
        <v>31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f>D60-E60</f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8" t="s">
        <v>30</v>
      </c>
      <c r="B61" s="6">
        <v>0</v>
      </c>
      <c r="C61" s="6">
        <v>94122.4</v>
      </c>
      <c r="D61" s="6">
        <f>B61+C61</f>
        <v>94122.4</v>
      </c>
      <c r="E61" s="6">
        <v>94122.4</v>
      </c>
      <c r="F61" s="6">
        <v>94122.4</v>
      </c>
      <c r="G61" s="6">
        <f>D61-E61</f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8" t="s">
        <v>29</v>
      </c>
      <c r="B62" s="6">
        <v>0</v>
      </c>
      <c r="C62" s="6">
        <v>0</v>
      </c>
      <c r="D62" s="6">
        <f>B62+C62</f>
        <v>0</v>
      </c>
      <c r="E62" s="6">
        <v>0</v>
      </c>
      <c r="F62" s="6">
        <v>0</v>
      </c>
      <c r="G62" s="6">
        <f>D62-E62</f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8" t="s">
        <v>28</v>
      </c>
      <c r="B63" s="6">
        <v>0</v>
      </c>
      <c r="C63" s="6">
        <v>0</v>
      </c>
      <c r="D63" s="6">
        <f>B63+C63</f>
        <v>0</v>
      </c>
      <c r="E63" s="6">
        <v>0</v>
      </c>
      <c r="F63" s="6">
        <v>0</v>
      </c>
      <c r="G63" s="6">
        <f>D63-E63</f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8" t="s">
        <v>27</v>
      </c>
      <c r="B64" s="6">
        <v>0</v>
      </c>
      <c r="C64" s="6">
        <v>389826.4</v>
      </c>
      <c r="D64" s="6">
        <f>B64+C64</f>
        <v>389826.4</v>
      </c>
      <c r="E64" s="6">
        <v>0</v>
      </c>
      <c r="F64" s="6">
        <v>0</v>
      </c>
      <c r="G64" s="6">
        <f>D64-E64</f>
        <v>389826.4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10" t="s">
        <v>26</v>
      </c>
      <c r="B65" s="13">
        <f>B66+B67+B68</f>
        <v>0</v>
      </c>
      <c r="C65" s="13">
        <f>C66+C67+C68</f>
        <v>0</v>
      </c>
      <c r="D65" s="13">
        <f>D66+D67+D68</f>
        <v>0</v>
      </c>
      <c r="E65" s="13">
        <f>E66+E67+E68</f>
        <v>0</v>
      </c>
      <c r="F65" s="13">
        <f>F66+F67+F68</f>
        <v>0</v>
      </c>
      <c r="G65" s="13">
        <f>G66+G67+G68</f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8" t="s">
        <v>25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8" t="s">
        <v>24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8" t="s">
        <v>23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15" t="s">
        <v>76</v>
      </c>
      <c r="B69" s="9">
        <f>B70+B71+B72+B73+B74+B75+B76+B77</f>
        <v>0</v>
      </c>
      <c r="C69" s="9">
        <f>C70+C71+C72+C73+C74+C75+C76+C77</f>
        <v>0</v>
      </c>
      <c r="D69" s="9">
        <f>D70+D71+D72+D73+D74+D75+D76+D77</f>
        <v>0</v>
      </c>
      <c r="E69" s="9">
        <f>E70+E71+E72+E73+E74+E75+E76+E77</f>
        <v>0</v>
      </c>
      <c r="F69" s="9">
        <f>F70+F71+F72+F73+F74+F75+F76+F77</f>
        <v>0</v>
      </c>
      <c r="G69" s="9">
        <f>G70+G71+G72+G73+G74+G75+G76+G77</f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8" t="s">
        <v>21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8" t="s">
        <v>20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8" t="s">
        <v>19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8" t="s">
        <v>18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8" t="s">
        <v>17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8" t="s">
        <v>16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8" t="s">
        <v>15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8" t="s">
        <v>14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10" t="s">
        <v>13</v>
      </c>
      <c r="B78" s="13">
        <f>B79+B80+B81</f>
        <v>0</v>
      </c>
      <c r="C78" s="13">
        <f>C79+C80+C81</f>
        <v>0</v>
      </c>
      <c r="D78" s="13">
        <f>D79+D80+D81</f>
        <v>0</v>
      </c>
      <c r="E78" s="13">
        <f>E79+E80+E81</f>
        <v>0</v>
      </c>
      <c r="F78" s="13">
        <f>F79+F80+F81</f>
        <v>0</v>
      </c>
      <c r="G78" s="13">
        <f>G79+G80+G81</f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8" t="s">
        <v>12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8" t="s">
        <v>11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8" t="s">
        <v>10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10" t="s">
        <v>9</v>
      </c>
      <c r="B82" s="9">
        <f>B83+B84+B85+B86+B87+B88+B89</f>
        <v>0</v>
      </c>
      <c r="C82" s="9">
        <f>C83+C84+C85+C86+C87+C88+C89</f>
        <v>0</v>
      </c>
      <c r="D82" s="9">
        <f>D83+D84+D85+D86+D87+D88+D89</f>
        <v>0</v>
      </c>
      <c r="E82" s="9">
        <f>E83+E84+E85+E86+E87+E88+E89</f>
        <v>0</v>
      </c>
      <c r="F82" s="9">
        <f>F83+F84+F85+F86+F87+F88+F89</f>
        <v>0</v>
      </c>
      <c r="G82" s="9">
        <f>G83+G84+G85+G86+G87+G88+G89</f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8" t="s">
        <v>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8" t="s">
        <v>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8" t="s">
        <v>6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8" t="s">
        <v>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8" t="s">
        <v>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8" t="s">
        <v>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8" t="s">
        <v>2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5" t="s">
        <v>75</v>
      </c>
      <c r="B90" s="4">
        <f>B91+B99+B109+B119+B129+B143+B152+B156</f>
        <v>0</v>
      </c>
      <c r="C90" s="4">
        <f>C91+C99+C109+C119+C129+C143+C152+C156</f>
        <v>0</v>
      </c>
      <c r="D90" s="4">
        <f>D91+D99+D109+D119+D129+D143+D152+D156</f>
        <v>0</v>
      </c>
      <c r="E90" s="4">
        <f>E91+E99+E109+E119+E129+E143+E152+E156</f>
        <v>0</v>
      </c>
      <c r="F90" s="4">
        <f>F91+F99+F109+F119+F129+F143+F152+F156</f>
        <v>0</v>
      </c>
      <c r="G90" s="4">
        <f>G91+G99+G109+G119+G129+G143+G152+G156</f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10" t="s">
        <v>74</v>
      </c>
      <c r="B91" s="9">
        <f>B92+B93+B94+B95+B96+B97+B98</f>
        <v>0</v>
      </c>
      <c r="C91" s="9">
        <f>C92+C93+C94+C95+C96+C97+C98</f>
        <v>0</v>
      </c>
      <c r="D91" s="9">
        <f>D92+D93+D94+D95+D96+D97+D98</f>
        <v>0</v>
      </c>
      <c r="E91" s="9">
        <f>E92+E93+E94+E95+E96+E97+E98</f>
        <v>0</v>
      </c>
      <c r="F91" s="9">
        <f>F92+F93+F94+F95+F96+F97+F98</f>
        <v>0</v>
      </c>
      <c r="G91" s="9">
        <f>G92+G93+G94+G95+G96+G97+G98</f>
        <v>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8" t="s">
        <v>73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8" t="s">
        <v>72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8" t="s">
        <v>71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8" t="s">
        <v>70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8" t="s">
        <v>69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8" t="s">
        <v>68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8" t="s">
        <v>67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10" t="s">
        <v>66</v>
      </c>
      <c r="B99" s="9">
        <f>B100+B101+B102+B103+B104+B105+B106+B107+B108</f>
        <v>0</v>
      </c>
      <c r="C99" s="9">
        <f>C100+C101+C102+C103+C104+C105+C106+C107+C108</f>
        <v>0</v>
      </c>
      <c r="D99" s="9">
        <f>D100+D101+D102+D103+D104+D105+D106+D107+D108</f>
        <v>0</v>
      </c>
      <c r="E99" s="9">
        <f>E100+E101+E102+E103+E104+E105+E106+E107+E108</f>
        <v>0</v>
      </c>
      <c r="F99" s="9">
        <f>F100+F101+F102+F103+F104+F105+F106+F107+F108</f>
        <v>0</v>
      </c>
      <c r="G99" s="9">
        <f>G100+G101+G102+G103+G104+G105+G106+G107+G108</f>
        <v>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14" t="s">
        <v>65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8" t="s">
        <v>64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8" t="s">
        <v>63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8" t="s">
        <v>62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8" t="s">
        <v>61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8" t="s">
        <v>60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8" t="s">
        <v>59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8" t="s">
        <v>58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8" t="s">
        <v>57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10" t="s">
        <v>56</v>
      </c>
      <c r="B109" s="9">
        <f>B110+B111+B112+B113+B114+B115+B116+B117+B118</f>
        <v>0</v>
      </c>
      <c r="C109" s="9">
        <f>C110+C111+C112+C113+C114+C115+C116+C117+C118</f>
        <v>0</v>
      </c>
      <c r="D109" s="9">
        <f>D110+D111+D112+D113+D114+D115+D116+D117+D118</f>
        <v>0</v>
      </c>
      <c r="E109" s="9">
        <f>E110+E111+E112+E113+E114+E115+E116+E117+E118</f>
        <v>0</v>
      </c>
      <c r="F109" s="9">
        <f>F110+F111+F112+F113+F114+F115+F116+F117+F118</f>
        <v>0</v>
      </c>
      <c r="G109" s="9">
        <f>G110+G111+G112+G113+G114+G115+G116+G117+G118</f>
        <v>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8" t="s">
        <v>55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8" t="s">
        <v>54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8" t="s">
        <v>53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8" t="s">
        <v>52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14" t="s">
        <v>51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8" t="s">
        <v>50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8" t="s">
        <v>49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8" t="s">
        <v>48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8" t="s">
        <v>47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11" t="s">
        <v>46</v>
      </c>
      <c r="B119" s="9">
        <f>B120+B121+B122+B123+B124+B125+B126+B127+B128</f>
        <v>0</v>
      </c>
      <c r="C119" s="9">
        <f>C120+C121+C122+C123+C124+C125+C126+C127+C128</f>
        <v>0</v>
      </c>
      <c r="D119" s="9">
        <f>D120+D121+D122+D123+D124+D125+D126+D127+D128</f>
        <v>0</v>
      </c>
      <c r="E119" s="9">
        <f>E120+E121+E122+E123+E124+E125+E126+E127+E128</f>
        <v>0</v>
      </c>
      <c r="F119" s="9">
        <f>F120+F121+F122+F123+F124+F125+F126+F127+F128</f>
        <v>0</v>
      </c>
      <c r="G119" s="9">
        <f>G120+G121+G122+G123+G124+G125+G126+G127+G128</f>
        <v>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8" t="s">
        <v>45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8" t="s">
        <v>44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8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8" t="s">
        <v>42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8" t="s">
        <v>41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8" t="s">
        <v>40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8" t="s">
        <v>39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8" t="s">
        <v>38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8" t="s">
        <v>37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11" t="s">
        <v>36</v>
      </c>
      <c r="B129" s="13">
        <f>B130+B131+B132+B133+B134+B135+B136+B137+B138</f>
        <v>0</v>
      </c>
      <c r="C129" s="13">
        <f>C130+C131+C132+C133+C134+C135+C136+C137+C138</f>
        <v>0</v>
      </c>
      <c r="D129" s="13">
        <f>D130+D131+D132+D133+D134+D135+D136+D137+D138</f>
        <v>0</v>
      </c>
      <c r="E129" s="13">
        <f>E130+E131+E132+E133+E134+E135+E136+E137+E138</f>
        <v>0</v>
      </c>
      <c r="F129" s="13">
        <f>F130+F131+F132+F133+F134+F135+F136+F137+F138</f>
        <v>0</v>
      </c>
      <c r="G129" s="13">
        <f>G130+G131+G132+G133+G134+G135+G136+G137+G138</f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8" t="s">
        <v>35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8" t="s">
        <v>34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8" t="s">
        <v>33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8" t="s">
        <v>32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8" t="s">
        <v>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8" t="s">
        <v>30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8" t="s">
        <v>29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8" t="s">
        <v>28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8" t="s">
        <v>27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12" t="s">
        <v>26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8" t="s">
        <v>25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8" t="s">
        <v>24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8" t="s">
        <v>23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11" t="s">
        <v>22</v>
      </c>
      <c r="B143" s="9">
        <f>B144+B145+B146+B147+B148+B149+B150+B151</f>
        <v>0</v>
      </c>
      <c r="C143" s="9">
        <f>C144+C145+C146+C147+C148+C149+C150+C151</f>
        <v>0</v>
      </c>
      <c r="D143" s="9">
        <f>D144+D145+D146+D147+D148+D149+D150+D151</f>
        <v>0</v>
      </c>
      <c r="E143" s="9">
        <f>E144+E145+E146+E147+E148+E149+E150+E151</f>
        <v>0</v>
      </c>
      <c r="F143" s="9">
        <f>F144+F145+F146+F147+F148+F149+F150+F151</f>
        <v>0</v>
      </c>
      <c r="G143" s="9">
        <f>G144+G145+G146+G147+G148+G149+G150+G151</f>
        <v>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8" t="s">
        <v>21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8" t="s">
        <v>20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8" t="s">
        <v>19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8" t="s">
        <v>18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8" t="s">
        <v>17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8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8" t="s">
        <v>15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8" t="s">
        <v>14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10" t="s">
        <v>13</v>
      </c>
      <c r="B152" s="9">
        <f>B153+B154+B155</f>
        <v>0</v>
      </c>
      <c r="C152" s="9">
        <f>C153+C154+C155</f>
        <v>0</v>
      </c>
      <c r="D152" s="9">
        <f>D153+D154+D155</f>
        <v>0</v>
      </c>
      <c r="E152" s="9">
        <f>E153+E154+E155</f>
        <v>0</v>
      </c>
      <c r="F152" s="9">
        <f>F153+F154+F155</f>
        <v>0</v>
      </c>
      <c r="G152" s="9">
        <f>G153+G154+G155</f>
        <v>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8" t="s">
        <v>12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8" t="s">
        <v>11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8" t="s">
        <v>10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10" t="s">
        <v>9</v>
      </c>
      <c r="B156" s="9">
        <f>B157+B158+B159+B160+B161+B162+B163</f>
        <v>0</v>
      </c>
      <c r="C156" s="9">
        <f>C157+C158+C159+C160+C161+C162+C163</f>
        <v>0</v>
      </c>
      <c r="D156" s="9">
        <f>D157+D158+D159+D160+D161+D162+D163</f>
        <v>0</v>
      </c>
      <c r="E156" s="9">
        <f>E157+E158+E159+E160+E161+E162+E163</f>
        <v>0</v>
      </c>
      <c r="F156" s="9">
        <f>F157+F158+F159+F160+F161+F162+F163</f>
        <v>0</v>
      </c>
      <c r="G156" s="9">
        <f>G157+G158+G159+G160+G161+G162+G163</f>
        <v>0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8" t="s">
        <v>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8" t="s">
        <v>7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8" t="s">
        <v>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8" t="s">
        <v>5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8" t="s">
        <v>4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8" t="s">
        <v>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8" t="s">
        <v>2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7"/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5" t="s">
        <v>1</v>
      </c>
      <c r="B165" s="4">
        <f>+B90+B16</f>
        <v>421738151</v>
      </c>
      <c r="C165" s="4">
        <f>+C90+C16</f>
        <v>449019922.72000003</v>
      </c>
      <c r="D165" s="4">
        <f>+D90+D16</f>
        <v>870758073.72000003</v>
      </c>
      <c r="E165" s="4">
        <f>+E90+E16</f>
        <v>702567177.75999999</v>
      </c>
      <c r="F165" s="4">
        <f>+F90+F16</f>
        <v>702283940.75999999</v>
      </c>
      <c r="G165" s="4">
        <f>+G90+G16</f>
        <v>168190895.96000001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3" t="s">
        <v>0</v>
      </c>
      <c r="B168" s="3"/>
      <c r="C168" s="3"/>
      <c r="D168" s="3"/>
      <c r="E168" s="3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1:24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1:24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1:24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1:24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1:24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1:24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1:24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1:24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1:24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1:24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1:24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1:24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1:24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1:24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1:24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1:24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 spans="1:24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 spans="1:24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 spans="1:24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 spans="1:24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  <row r="1028" spans="1:24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</row>
    <row r="1029" spans="1:24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</row>
    <row r="1030" spans="1:24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</row>
    <row r="1031" spans="1:24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</row>
    <row r="1032" spans="1:24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</row>
    <row r="1033" spans="1:24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</row>
    <row r="1034" spans="1:24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</row>
    <row r="1035" spans="1:24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</row>
    <row r="1036" spans="1:24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</row>
    <row r="1037" spans="1:24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</row>
    <row r="1038" spans="1:24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</row>
    <row r="1039" spans="1:24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</row>
    <row r="1040" spans="1:24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</row>
    <row r="1041" spans="1:24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</row>
    <row r="1042" spans="1:24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</row>
    <row r="1043" spans="1:24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</row>
    <row r="1044" spans="1:24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</row>
    <row r="1045" spans="1:24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</row>
    <row r="1046" spans="1:24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</row>
    <row r="1047" spans="1:24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</row>
    <row r="1048" spans="1:24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</row>
    <row r="1049" spans="1:24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</row>
    <row r="1050" spans="1:24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</row>
    <row r="1051" spans="1:24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</row>
    <row r="1052" spans="1:24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</row>
    <row r="1053" spans="1:24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</row>
    <row r="1054" spans="1:24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</row>
    <row r="1055" spans="1:24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</row>
    <row r="1056" spans="1:24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</row>
    <row r="1057" spans="1:24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</row>
    <row r="1058" spans="1:24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</row>
    <row r="1059" spans="1:24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</row>
    <row r="1060" spans="1:24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</row>
    <row r="1061" spans="1:24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</row>
    <row r="1062" spans="1:24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</row>
    <row r="1063" spans="1:24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</row>
    <row r="1064" spans="1:24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</row>
    <row r="1065" spans="1:24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</row>
    <row r="1066" spans="1:24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</row>
    <row r="1067" spans="1:24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</row>
    <row r="1068" spans="1:24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</row>
    <row r="1069" spans="1:24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</row>
    <row r="1070" spans="1:24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</row>
    <row r="1071" spans="1:24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</row>
    <row r="1072" spans="1:24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</row>
    <row r="1073" spans="1:24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</row>
    <row r="1074" spans="1:24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</row>
    <row r="1075" spans="1:24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</row>
    <row r="1076" spans="1:24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</row>
    <row r="1077" spans="1:24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</row>
    <row r="1078" spans="1:24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</row>
    <row r="1079" spans="1:24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</row>
    <row r="1080" spans="1:24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</row>
    <row r="1081" spans="1:24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</row>
    <row r="1082" spans="1:24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</row>
    <row r="1083" spans="1:24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</row>
    <row r="1084" spans="1:24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</row>
    <row r="1085" spans="1:24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</row>
    <row r="1086" spans="1:24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</row>
    <row r="1087" spans="1:24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</row>
    <row r="1088" spans="1:24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</row>
    <row r="1089" spans="1:24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</row>
    <row r="1090" spans="1:24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</row>
    <row r="1091" spans="1:24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</row>
    <row r="1092" spans="1:24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</row>
    <row r="1093" spans="1:24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</row>
    <row r="1094" spans="1:24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</row>
    <row r="1095" spans="1:24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</row>
    <row r="1096" spans="1:24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</row>
    <row r="1097" spans="1:24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</row>
    <row r="1098" spans="1:24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</row>
    <row r="1099" spans="1:24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</row>
    <row r="1100" spans="1:24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</row>
    <row r="1101" spans="1:24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</row>
    <row r="1102" spans="1:24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</row>
    <row r="1103" spans="1:24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</row>
    <row r="1104" spans="1:24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</row>
    <row r="1105" spans="1:24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</row>
    <row r="1106" spans="1:24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</row>
    <row r="1107" spans="1:24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</row>
    <row r="1108" spans="1:24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</row>
    <row r="1109" spans="1:24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</row>
    <row r="1110" spans="1:24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</row>
    <row r="1111" spans="1:24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</row>
    <row r="1112" spans="1:24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</row>
    <row r="1113" spans="1:24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</row>
    <row r="1114" spans="1:24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</row>
    <row r="1115" spans="1:24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</row>
    <row r="1116" spans="1:24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</row>
    <row r="1117" spans="1:24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</row>
    <row r="1118" spans="1:24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</row>
    <row r="1119" spans="1:24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</row>
    <row r="1120" spans="1:24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</row>
    <row r="1121" spans="1:24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</row>
    <row r="1122" spans="1:24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</row>
    <row r="1123" spans="1:24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</row>
    <row r="1124" spans="1:24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</row>
    <row r="1125" spans="1:24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</row>
    <row r="1126" spans="1:24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</row>
    <row r="1127" spans="1:24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</row>
    <row r="1128" spans="1:24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</row>
    <row r="1129" spans="1:24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</row>
    <row r="1130" spans="1:24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</row>
    <row r="1131" spans="1:24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</row>
    <row r="1132" spans="1:24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</row>
    <row r="1133" spans="1:24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</row>
    <row r="1134" spans="1:24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</row>
    <row r="1135" spans="1:24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</row>
    <row r="1136" spans="1:24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</row>
    <row r="1137" spans="1:24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</row>
    <row r="1138" spans="1:24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</row>
    <row r="1139" spans="1:24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</row>
    <row r="1140" spans="1:24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</row>
    <row r="1141" spans="1:24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</row>
    <row r="1142" spans="1:24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</row>
    <row r="1143" spans="1:24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</row>
    <row r="1144" spans="1:24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</row>
    <row r="1145" spans="1:24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</row>
    <row r="1146" spans="1:24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</row>
    <row r="1147" spans="1:24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</row>
    <row r="1148" spans="1:24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</row>
    <row r="1149" spans="1:24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</row>
    <row r="1150" spans="1:24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</row>
    <row r="1151" spans="1:24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</row>
    <row r="1152" spans="1:24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</row>
  </sheetData>
  <mergeCells count="5">
    <mergeCell ref="A168:G168"/>
    <mergeCell ref="A9:G13"/>
    <mergeCell ref="A14:A15"/>
    <mergeCell ref="B14:F14"/>
    <mergeCell ref="G14:G1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2021-10-15T18:10:23Z</dcterms:created>
  <dcterms:modified xsi:type="dcterms:W3CDTF">2021-10-15T18:10:30Z</dcterms:modified>
</cp:coreProperties>
</file>