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EE-cuarentena\NOTIFICACIONES\da\2022\26012022\"/>
    </mc:Choice>
  </mc:AlternateContent>
  <bookViews>
    <workbookView xWindow="0" yWindow="0" windowWidth="28800" windowHeight="11835"/>
  </bookViews>
  <sheets>
    <sheet name="EAPED 6 (a)" sheetId="1" r:id="rId1"/>
  </sheets>
  <definedNames>
    <definedName name="_xlnm.Print_Area" localSheetId="0">'EAPED 6 (a)'!$A$1:$G$179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C17" i="1"/>
  <c r="E17" i="1"/>
  <c r="F17" i="1"/>
  <c r="D18" i="1"/>
  <c r="D17" i="1" s="1"/>
  <c r="D19" i="1"/>
  <c r="G19" i="1"/>
  <c r="D20" i="1"/>
  <c r="G20" i="1"/>
  <c r="D21" i="1"/>
  <c r="G21" i="1"/>
  <c r="D22" i="1"/>
  <c r="G22" i="1"/>
  <c r="D23" i="1"/>
  <c r="G23" i="1" s="1"/>
  <c r="D24" i="1"/>
  <c r="G24" i="1" s="1"/>
  <c r="B25" i="1"/>
  <c r="C25" i="1"/>
  <c r="E25" i="1"/>
  <c r="F25" i="1"/>
  <c r="D26" i="1"/>
  <c r="D25" i="1" s="1"/>
  <c r="G26" i="1"/>
  <c r="D27" i="1"/>
  <c r="G27" i="1"/>
  <c r="G28" i="1"/>
  <c r="D29" i="1"/>
  <c r="G29" i="1" s="1"/>
  <c r="D30" i="1"/>
  <c r="G30" i="1"/>
  <c r="D31" i="1"/>
  <c r="G31" i="1"/>
  <c r="D32" i="1"/>
  <c r="G32" i="1"/>
  <c r="G33" i="1"/>
  <c r="D34" i="1"/>
  <c r="G34" i="1"/>
  <c r="B35" i="1"/>
  <c r="B16" i="1" s="1"/>
  <c r="C35" i="1"/>
  <c r="C16" i="1" s="1"/>
  <c r="E35" i="1"/>
  <c r="E16" i="1" s="1"/>
  <c r="F35" i="1"/>
  <c r="F16" i="1" s="1"/>
  <c r="D36" i="1"/>
  <c r="G36" i="1" s="1"/>
  <c r="D37" i="1"/>
  <c r="G37" i="1" s="1"/>
  <c r="D38" i="1"/>
  <c r="G38" i="1"/>
  <c r="D39" i="1"/>
  <c r="G39" i="1" s="1"/>
  <c r="D40" i="1"/>
  <c r="G40" i="1"/>
  <c r="D41" i="1"/>
  <c r="G41" i="1"/>
  <c r="D42" i="1"/>
  <c r="G42" i="1"/>
  <c r="D43" i="1"/>
  <c r="D35" i="1" s="1"/>
  <c r="G43" i="1"/>
  <c r="D44" i="1"/>
  <c r="G44" i="1" s="1"/>
  <c r="B45" i="1"/>
  <c r="C45" i="1"/>
  <c r="E45" i="1"/>
  <c r="F45" i="1"/>
  <c r="D46" i="1"/>
  <c r="D45" i="1" s="1"/>
  <c r="G46" i="1"/>
  <c r="G45" i="1" s="1"/>
  <c r="D47" i="1"/>
  <c r="G47" i="1"/>
  <c r="D48" i="1"/>
  <c r="G48" i="1"/>
  <c r="D49" i="1"/>
  <c r="G49" i="1"/>
  <c r="D50" i="1"/>
  <c r="G50" i="1" s="1"/>
  <c r="D51" i="1"/>
  <c r="G51" i="1" s="1"/>
  <c r="D52" i="1"/>
  <c r="G52" i="1"/>
  <c r="D53" i="1"/>
  <c r="G53" i="1" s="1"/>
  <c r="D54" i="1"/>
  <c r="G54" i="1"/>
  <c r="B55" i="1"/>
  <c r="C55" i="1"/>
  <c r="E55" i="1"/>
  <c r="F55" i="1"/>
  <c r="D56" i="1"/>
  <c r="G56" i="1" s="1"/>
  <c r="D57" i="1"/>
  <c r="G57" i="1" s="1"/>
  <c r="D58" i="1"/>
  <c r="G58" i="1"/>
  <c r="D59" i="1"/>
  <c r="G59" i="1" s="1"/>
  <c r="G60" i="1"/>
  <c r="D61" i="1"/>
  <c r="G61" i="1"/>
  <c r="D62" i="1"/>
  <c r="G62" i="1"/>
  <c r="D63" i="1"/>
  <c r="D55" i="1" s="1"/>
  <c r="G63" i="1"/>
  <c r="D64" i="1"/>
  <c r="G64" i="1" s="1"/>
  <c r="B65" i="1"/>
  <c r="C65" i="1"/>
  <c r="D65" i="1"/>
  <c r="E65" i="1"/>
  <c r="F65" i="1"/>
  <c r="G65" i="1"/>
  <c r="B69" i="1"/>
  <c r="C69" i="1"/>
  <c r="D69" i="1"/>
  <c r="E69" i="1"/>
  <c r="F69" i="1"/>
  <c r="G69" i="1"/>
  <c r="B78" i="1"/>
  <c r="C78" i="1"/>
  <c r="D78" i="1"/>
  <c r="E78" i="1"/>
  <c r="F78" i="1"/>
  <c r="G78" i="1"/>
  <c r="B82" i="1"/>
  <c r="C82" i="1"/>
  <c r="D82" i="1"/>
  <c r="E82" i="1"/>
  <c r="F82" i="1"/>
  <c r="G82" i="1"/>
  <c r="B91" i="1"/>
  <c r="B90" i="1" s="1"/>
  <c r="C91" i="1"/>
  <c r="D91" i="1"/>
  <c r="E91" i="1"/>
  <c r="F91" i="1"/>
  <c r="G91" i="1"/>
  <c r="B99" i="1"/>
  <c r="C99" i="1"/>
  <c r="D99" i="1"/>
  <c r="E99" i="1"/>
  <c r="F99" i="1"/>
  <c r="G99" i="1"/>
  <c r="B109" i="1"/>
  <c r="C109" i="1"/>
  <c r="C90" i="1" s="1"/>
  <c r="C165" i="1" s="1"/>
  <c r="D109" i="1"/>
  <c r="D90" i="1" s="1"/>
  <c r="E109" i="1"/>
  <c r="E90" i="1" s="1"/>
  <c r="E165" i="1" s="1"/>
  <c r="F109" i="1"/>
  <c r="F90" i="1" s="1"/>
  <c r="F165" i="1" s="1"/>
  <c r="G109" i="1"/>
  <c r="B119" i="1"/>
  <c r="C119" i="1"/>
  <c r="D119" i="1"/>
  <c r="E119" i="1"/>
  <c r="F119" i="1"/>
  <c r="G119" i="1"/>
  <c r="B129" i="1"/>
  <c r="C129" i="1"/>
  <c r="D129" i="1"/>
  <c r="E129" i="1"/>
  <c r="F129" i="1"/>
  <c r="G129" i="1"/>
  <c r="B143" i="1"/>
  <c r="C143" i="1"/>
  <c r="D143" i="1"/>
  <c r="E143" i="1"/>
  <c r="F143" i="1"/>
  <c r="G143" i="1"/>
  <c r="B152" i="1"/>
  <c r="C152" i="1"/>
  <c r="D152" i="1"/>
  <c r="E152" i="1"/>
  <c r="F152" i="1"/>
  <c r="G152" i="1"/>
  <c r="B156" i="1"/>
  <c r="C156" i="1"/>
  <c r="D156" i="1"/>
  <c r="E156" i="1"/>
  <c r="F156" i="1"/>
  <c r="G156" i="1"/>
  <c r="G90" i="1" s="1"/>
  <c r="G55" i="1" l="1"/>
  <c r="G35" i="1"/>
  <c r="G25" i="1"/>
  <c r="D16" i="1"/>
  <c r="D165" i="1" s="1"/>
  <c r="B165" i="1"/>
  <c r="G18" i="1"/>
  <c r="G17" i="1" s="1"/>
  <c r="G16" i="1" l="1"/>
  <c r="G165" i="1" s="1"/>
</calcChain>
</file>

<file path=xl/sharedStrings.xml><?xml version="1.0" encoding="utf-8"?>
<sst xmlns="http://schemas.openxmlformats.org/spreadsheetml/2006/main" count="159" uniqueCount="89">
  <si>
    <t xml:space="preserve">BAJO PROTESTA DE DECIR VERDAD DECLARAMOS QUE LOS DATOS ANOTADOS EN EL FORMATO, SON CORRECTOS Y SON RESPONSABILIDAD DEL EMISOR  </t>
  </si>
  <si>
    <t xml:space="preserve">Total de Egresos </t>
  </si>
  <si>
    <t xml:space="preserve"> Adeudos de Ejercicios Fiscales Anteriores (ADEFAS)</t>
  </si>
  <si>
    <t xml:space="preserve"> Apoyos Financieros</t>
  </si>
  <si>
    <t xml:space="preserve"> Costo por Coberturas</t>
  </si>
  <si>
    <t xml:space="preserve"> Gastos de la Deuda Pública</t>
  </si>
  <si>
    <t xml:space="preserve"> Comisiones de la Deuda Pública</t>
  </si>
  <si>
    <t xml:space="preserve"> Intereses de la Deuda Pública</t>
  </si>
  <si>
    <t xml:space="preserve"> Amortización de la Deuda Pública</t>
  </si>
  <si>
    <t xml:space="preserve">Deuda Pública </t>
  </si>
  <si>
    <t xml:space="preserve"> Convenios</t>
  </si>
  <si>
    <t xml:space="preserve"> Aportaciones</t>
  </si>
  <si>
    <t xml:space="preserve"> Participaciones</t>
  </si>
  <si>
    <t xml:space="preserve">Participaciones y Aportaciones </t>
  </si>
  <si>
    <t xml:space="preserve"> Provisiones para Contingencias y Otras Erogaciones Especiales</t>
  </si>
  <si>
    <t xml:space="preserve"> Otras Inversiones Financieras</t>
  </si>
  <si>
    <t>Fideicomiso de Desastres Naturales (Informativo)</t>
  </si>
  <si>
    <t xml:space="preserve"> Inversiones en Fideicomisos, Mandatos y Otros Análogos</t>
  </si>
  <si>
    <t xml:space="preserve"> Concesión de Préstamos</t>
  </si>
  <si>
    <t xml:space="preserve"> Compra de Títulos y Valores</t>
  </si>
  <si>
    <t xml:space="preserve"> Acciones y Participaciones de Capital</t>
  </si>
  <si>
    <t xml:space="preserve"> Inversiones Para el Fomento de Actividades Productivas</t>
  </si>
  <si>
    <t xml:space="preserve">Inversiones Financieras y Otras Provisiones </t>
  </si>
  <si>
    <t xml:space="preserve"> Proyectos Productivos y Acciones de Fomento</t>
  </si>
  <si>
    <t xml:space="preserve"> Obra Pública en Bienes Propios</t>
  </si>
  <si>
    <t xml:space="preserve"> Obra Pública en Bienes de Dominio Público</t>
  </si>
  <si>
    <t xml:space="preserve">Inversión Pública </t>
  </si>
  <si>
    <t xml:space="preserve"> Activos Intangibles</t>
  </si>
  <si>
    <t xml:space="preserve"> Bienes Inmuebles</t>
  </si>
  <si>
    <t xml:space="preserve"> Activos Biológicos</t>
  </si>
  <si>
    <t xml:space="preserve"> Maquinaria, Otros Equipos y Herramientas</t>
  </si>
  <si>
    <t xml:space="preserve"> Equipo de Defensa y Seguridad</t>
  </si>
  <si>
    <t xml:space="preserve"> Vehículos y Equipo de Transporte</t>
  </si>
  <si>
    <t xml:space="preserve"> Equipo e Instrumental Médico y de Laboratorio</t>
  </si>
  <si>
    <t xml:space="preserve"> Mobiliario y Equipo Educacional y Recreativo</t>
  </si>
  <si>
    <t xml:space="preserve"> Mobiliario y Equipo de Administración</t>
  </si>
  <si>
    <t xml:space="preserve">Bienes Muebles, Inmuebles e Intangibles </t>
  </si>
  <si>
    <t xml:space="preserve"> Transferencias al Exterior</t>
  </si>
  <si>
    <t xml:space="preserve"> Donativos</t>
  </si>
  <si>
    <t xml:space="preserve"> Transferencias a la Seguridad Social</t>
  </si>
  <si>
    <t xml:space="preserve"> Transferencias a Fideicomisos, Mandatos y Otros Análogos</t>
  </si>
  <si>
    <t xml:space="preserve"> Pensiones y Jubilaciones</t>
  </si>
  <si>
    <t xml:space="preserve"> Ayudas Sociales</t>
  </si>
  <si>
    <t xml:space="preserve"> Subsidios y Subvenciones</t>
  </si>
  <si>
    <t xml:space="preserve"> Transferencias al Resto del Sector Público</t>
  </si>
  <si>
    <t xml:space="preserve"> Transferencias Internas y Asignaciones al Sector Público</t>
  </si>
  <si>
    <t xml:space="preserve">Transferencias, Asignaciones, Subsidios y Otras Ayudas </t>
  </si>
  <si>
    <t xml:space="preserve"> Otros Servicios Generales</t>
  </si>
  <si>
    <t xml:space="preserve"> Servicios Oficiales</t>
  </si>
  <si>
    <t xml:space="preserve"> Servicios de Traslado y Viáticos</t>
  </si>
  <si>
    <t xml:space="preserve"> Servicios de Comunicación Social y Publicidad</t>
  </si>
  <si>
    <t xml:space="preserve"> Servicios de Instalación, Reparación, Mantenimiento y Conservación</t>
  </si>
  <si>
    <t xml:space="preserve"> Servicios Financieros, Bancarios y Comerciales</t>
  </si>
  <si>
    <t xml:space="preserve"> Servicios Profesionales, Científicos, Técnicos y Otros Servicios</t>
  </si>
  <si>
    <t xml:space="preserve"> Servicios de Arrendamiento</t>
  </si>
  <si>
    <t xml:space="preserve"> Servicios Básicos</t>
  </si>
  <si>
    <t xml:space="preserve">Servicios Generales </t>
  </si>
  <si>
    <t xml:space="preserve"> Herramientas, Refacciones y Accesorios Menores</t>
  </si>
  <si>
    <t xml:space="preserve"> Materiales y Suministros Para Seguridad</t>
  </si>
  <si>
    <t xml:space="preserve"> Vestuario, Blancos, Prendas de Protección y Artículos Deportivos</t>
  </si>
  <si>
    <t xml:space="preserve"> Combustibles, Lubricantes y Aditivos</t>
  </si>
  <si>
    <t xml:space="preserve"> Productos Químicos, Farmacéuticos y de Laboratorio</t>
  </si>
  <si>
    <t xml:space="preserve"> Materiales y Artículos de Construcción y de Reparación</t>
  </si>
  <si>
    <t xml:space="preserve"> Materias Primas y Materiales de Producción y Comercialización</t>
  </si>
  <si>
    <t xml:space="preserve"> Alimentos y Utensilios</t>
  </si>
  <si>
    <t xml:space="preserve"> Materiales de Administración, Emisión de Documentos y Artículos Oficiales</t>
  </si>
  <si>
    <t xml:space="preserve">Materiales y Suministros </t>
  </si>
  <si>
    <t xml:space="preserve"> Pago de Estímulos a Servidores Públicos</t>
  </si>
  <si>
    <t xml:space="preserve"> Previsiones</t>
  </si>
  <si>
    <t xml:space="preserve"> Otras Prestaciones Sociales y Económicas</t>
  </si>
  <si>
    <t xml:space="preserve"> Seguridad Social</t>
  </si>
  <si>
    <t xml:space="preserve"> Remuneraciones Adicionales y Especiales</t>
  </si>
  <si>
    <t xml:space="preserve"> Remuneraciones al Personal de Carácter Transitorio</t>
  </si>
  <si>
    <t xml:space="preserve"> Remuneraciones al Personal de Carácter Permanente</t>
  </si>
  <si>
    <t xml:space="preserve">Servicios Personales </t>
  </si>
  <si>
    <t xml:space="preserve">Gasto Etiquetado </t>
  </si>
  <si>
    <t xml:space="preserve"> Inversiones Financieras y Otras Provisiones </t>
  </si>
  <si>
    <t>Materiales y Suministros</t>
  </si>
  <si>
    <t>Servicios Personales</t>
  </si>
  <si>
    <t xml:space="preserve">I. Gasto No Etiquetado </t>
  </si>
  <si>
    <t>Pagado</t>
  </si>
  <si>
    <t>Devengado</t>
  </si>
  <si>
    <t>Modificado</t>
  </si>
  <si>
    <t>Ampliaciones/ (Reducciones)</t>
  </si>
  <si>
    <t xml:space="preserve">Aprobado </t>
  </si>
  <si>
    <t xml:space="preserve">Subejercicio </t>
  </si>
  <si>
    <t>Egresos</t>
  </si>
  <si>
    <t>Concepto (c)</t>
  </si>
  <si>
    <t xml:space="preserve"> Instituto Electoral del Estado
90/62
                     Estado Analítico del Ejercicio del Presupuesto de Egresos Detallado                                                                                                                                                                                                                        Clasificación por Objeto del Gasto (Capítulo y Concepto) 
Del 1 de Enero al 31 de Diciembre de 2021
(PESOS)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</si>
</sst>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6633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ont="1"/>
    <xf numFmtId="0" fontId="0" fillId="2" borderId="0" xfId="0" applyFont="1" applyFill="1"/>
    <xf numFmtId="164" fontId="4" fillId="0" borderId="1" xfId="1" applyNumberFormat="1" applyFont="1" applyFill="1" applyBorder="1"/>
    <xf numFmtId="0" fontId="3" fillId="3" borderId="2" xfId="0" applyFont="1" applyFill="1" applyBorder="1"/>
    <xf numFmtId="164" fontId="4" fillId="2" borderId="1" xfId="1" applyNumberFormat="1" applyFont="1" applyFill="1" applyBorder="1"/>
    <xf numFmtId="0" fontId="0" fillId="2" borderId="2" xfId="0" applyFont="1" applyFill="1" applyBorder="1"/>
    <xf numFmtId="0" fontId="0" fillId="2" borderId="2" xfId="0" applyFont="1" applyFill="1" applyBorder="1" applyAlignment="1">
      <alignment horizontal="left" indent="2"/>
    </xf>
    <xf numFmtId="164" fontId="5" fillId="4" borderId="1" xfId="1" applyNumberFormat="1" applyFont="1" applyFill="1" applyBorder="1"/>
    <xf numFmtId="0" fontId="3" fillId="4" borderId="2" xfId="0" applyFont="1" applyFill="1" applyBorder="1"/>
    <xf numFmtId="0" fontId="3" fillId="4" borderId="2" xfId="0" applyFont="1" applyFill="1" applyBorder="1" applyAlignment="1">
      <alignment wrapText="1"/>
    </xf>
    <xf numFmtId="0" fontId="3" fillId="2" borderId="2" xfId="0" applyFont="1" applyFill="1" applyBorder="1"/>
    <xf numFmtId="164" fontId="4" fillId="4" borderId="1" xfId="1" applyNumberFormat="1" applyFont="1" applyFill="1" applyBorder="1"/>
    <xf numFmtId="0" fontId="0" fillId="2" borderId="2" xfId="0" applyFont="1" applyFill="1" applyBorder="1" applyAlignment="1">
      <alignment horizontal="left" wrapText="1" indent="2"/>
    </xf>
    <xf numFmtId="0" fontId="3" fillId="4" borderId="2" xfId="0" applyFont="1" applyFill="1" applyBorder="1" applyAlignment="1">
      <alignment horizontal="left" wrapText="1"/>
    </xf>
    <xf numFmtId="164" fontId="4" fillId="0" borderId="1" xfId="0" applyNumberFormat="1" applyFont="1" applyBorder="1" applyAlignment="1">
      <alignment horizontal="right" vertical="center"/>
    </xf>
    <xf numFmtId="0" fontId="3" fillId="3" borderId="1" xfId="0" applyFont="1" applyFill="1" applyBorder="1"/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0" fillId="2" borderId="0" xfId="0" applyFont="1" applyFill="1" applyAlignment="1"/>
    <xf numFmtId="0" fontId="0" fillId="0" borderId="0" xfId="0" applyFont="1" applyFill="1"/>
    <xf numFmtId="0" fontId="0" fillId="2" borderId="0" xfId="0" applyFont="1" applyFill="1" applyBorder="1"/>
    <xf numFmtId="0" fontId="0" fillId="0" borderId="0" xfId="0" applyFont="1" applyBorder="1"/>
    <xf numFmtId="0" fontId="0" fillId="0" borderId="0" xfId="0" applyFont="1" applyAlignment="1">
      <alignment horizontal="center"/>
    </xf>
    <xf numFmtId="0" fontId="6" fillId="5" borderId="12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968375</xdr:colOff>
      <xdr:row>170</xdr:row>
      <xdr:rowOff>158751</xdr:rowOff>
    </xdr:from>
    <xdr:to>
      <xdr:col>0</xdr:col>
      <xdr:colOff>4064000</xdr:colOff>
      <xdr:row>177</xdr:row>
      <xdr:rowOff>158751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758825" y="32543751"/>
          <a:ext cx="0" cy="13335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GARCÍA ONOFRE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 PRESIDENTE</a:t>
          </a:r>
        </a:p>
      </xdr:txBody>
    </xdr:sp>
    <xdr:clientData/>
  </xdr:twoCellAnchor>
  <xdr:twoCellAnchor>
    <xdr:from>
      <xdr:col>2</xdr:col>
      <xdr:colOff>444500</xdr:colOff>
      <xdr:row>170</xdr:row>
      <xdr:rowOff>174626</xdr:rowOff>
    </xdr:from>
    <xdr:to>
      <xdr:col>5</xdr:col>
      <xdr:colOff>781538</xdr:colOff>
      <xdr:row>177</xdr:row>
      <xdr:rowOff>142876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1968500" y="32559626"/>
          <a:ext cx="2603988" cy="130175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CHRISTIAN MICHELLE BETANCOURT MENDIVIL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DIRECTORA ADMINISTRATIVA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0</xdr:col>
      <xdr:colOff>152400</xdr:colOff>
      <xdr:row>3</xdr:row>
      <xdr:rowOff>66675</xdr:rowOff>
    </xdr:from>
    <xdr:ext cx="1274445" cy="841375"/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38175"/>
          <a:ext cx="1274445" cy="84137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1152"/>
  <sheetViews>
    <sheetView tabSelected="1" topLeftCell="A145" zoomScaleNormal="100" workbookViewId="0">
      <selection activeCell="F186" sqref="F186"/>
    </sheetView>
  </sheetViews>
  <sheetFormatPr baseColWidth="10" defaultRowHeight="15" x14ac:dyDescent="0.25"/>
  <cols>
    <col min="1" max="1" width="83.5703125" style="1" customWidth="1"/>
    <col min="2" max="7" width="19" style="1" customWidth="1"/>
    <col min="8" max="16384" width="11.42578125" style="1"/>
  </cols>
  <sheetData>
    <row r="1" spans="1:148" ht="10.5" customHeight="1" x14ac:dyDescent="0.25">
      <c r="A1" s="22"/>
      <c r="B1" s="22"/>
      <c r="C1" s="22"/>
      <c r="D1" s="22"/>
      <c r="E1" s="22"/>
      <c r="F1" s="22"/>
      <c r="G1" s="21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</row>
    <row r="2" spans="1:148" ht="10.5" customHeight="1" x14ac:dyDescent="0.25">
      <c r="A2" s="21"/>
      <c r="B2" s="21"/>
      <c r="C2" s="21"/>
      <c r="D2" s="21"/>
      <c r="E2" s="21"/>
      <c r="F2" s="21"/>
      <c r="G2" s="21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</row>
    <row r="3" spans="1:148" ht="8.25" customHeight="1" x14ac:dyDescent="0.25">
      <c r="A3" s="21"/>
      <c r="B3" s="21"/>
      <c r="C3" s="21"/>
      <c r="D3" s="21"/>
      <c r="E3" s="21"/>
      <c r="F3" s="21"/>
      <c r="G3" s="21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</row>
    <row r="4" spans="1:148" x14ac:dyDescent="0.25">
      <c r="A4" s="21"/>
      <c r="B4" s="21"/>
      <c r="C4" s="21"/>
      <c r="D4" s="21"/>
      <c r="E4" s="21"/>
      <c r="F4" s="21"/>
      <c r="G4" s="21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</row>
    <row r="5" spans="1:148" x14ac:dyDescent="0.25">
      <c r="A5" s="21"/>
      <c r="B5" s="21"/>
      <c r="C5" s="21"/>
      <c r="D5" s="21"/>
      <c r="E5" s="21"/>
      <c r="F5" s="21"/>
      <c r="G5" s="21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</row>
    <row r="6" spans="1:148" x14ac:dyDescent="0.25">
      <c r="A6" s="21"/>
      <c r="B6" s="21"/>
      <c r="C6" s="21"/>
      <c r="D6" s="21"/>
      <c r="E6" s="21"/>
      <c r="F6" s="21"/>
      <c r="G6" s="21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</row>
    <row r="7" spans="1:148" x14ac:dyDescent="0.25">
      <c r="A7" s="21"/>
      <c r="B7" s="21"/>
      <c r="C7" s="21"/>
      <c r="D7" s="21"/>
      <c r="E7" s="21"/>
      <c r="F7" s="21"/>
      <c r="G7" s="21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</row>
    <row r="8" spans="1:148" x14ac:dyDescent="0.25">
      <c r="A8" s="21"/>
      <c r="B8" s="21"/>
      <c r="C8" s="21"/>
      <c r="D8" s="21"/>
      <c r="E8" s="21"/>
      <c r="F8" s="21"/>
      <c r="G8" s="21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</row>
    <row r="9" spans="1:148" ht="28.5" customHeight="1" x14ac:dyDescent="0.25">
      <c r="A9" s="24" t="s">
        <v>88</v>
      </c>
      <c r="B9" s="25"/>
      <c r="C9" s="25"/>
      <c r="D9" s="25"/>
      <c r="E9" s="25"/>
      <c r="F9" s="25"/>
      <c r="G9" s="26"/>
      <c r="H9" s="19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148" ht="18" customHeight="1" x14ac:dyDescent="0.25">
      <c r="A10" s="27"/>
      <c r="B10" s="28"/>
      <c r="C10" s="28"/>
      <c r="D10" s="28"/>
      <c r="E10" s="28"/>
      <c r="F10" s="28"/>
      <c r="G10" s="29"/>
      <c r="H10" s="19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148" ht="18" customHeight="1" x14ac:dyDescent="0.25">
      <c r="A11" s="27"/>
      <c r="B11" s="28"/>
      <c r="C11" s="28"/>
      <c r="D11" s="28"/>
      <c r="E11" s="28"/>
      <c r="F11" s="28"/>
      <c r="G11" s="29"/>
      <c r="H11" s="19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148" ht="18" customHeight="1" x14ac:dyDescent="0.25">
      <c r="A12" s="27"/>
      <c r="B12" s="28"/>
      <c r="C12" s="28"/>
      <c r="D12" s="28"/>
      <c r="E12" s="28"/>
      <c r="F12" s="28"/>
      <c r="G12" s="29"/>
      <c r="H12" s="19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148" ht="39.75" customHeight="1" x14ac:dyDescent="0.25">
      <c r="A13" s="30"/>
      <c r="B13" s="31"/>
      <c r="C13" s="31"/>
      <c r="D13" s="31"/>
      <c r="E13" s="31"/>
      <c r="F13" s="31"/>
      <c r="G13" s="32"/>
      <c r="H13" s="19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148" ht="15.75" customHeight="1" x14ac:dyDescent="0.25">
      <c r="A14" s="33" t="s">
        <v>87</v>
      </c>
      <c r="B14" s="35" t="s">
        <v>86</v>
      </c>
      <c r="C14" s="35"/>
      <c r="D14" s="35"/>
      <c r="E14" s="35"/>
      <c r="F14" s="35"/>
      <c r="G14" s="36" t="s">
        <v>85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148" ht="30" x14ac:dyDescent="0.25">
      <c r="A15" s="34"/>
      <c r="B15" s="18" t="s">
        <v>84</v>
      </c>
      <c r="C15" s="18" t="s">
        <v>83</v>
      </c>
      <c r="D15" s="17" t="s">
        <v>82</v>
      </c>
      <c r="E15" s="17" t="s">
        <v>81</v>
      </c>
      <c r="F15" s="17" t="s">
        <v>80</v>
      </c>
      <c r="G15" s="36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148" x14ac:dyDescent="0.25">
      <c r="A16" s="16" t="s">
        <v>79</v>
      </c>
      <c r="B16" s="3">
        <f t="shared" ref="B16:G16" si="0">B17+B25+B35+B45+B55+B65+B69+B78+B82</f>
        <v>421738151</v>
      </c>
      <c r="C16" s="3">
        <f t="shared" si="0"/>
        <v>453398656.19999999</v>
      </c>
      <c r="D16" s="3">
        <f t="shared" si="0"/>
        <v>875136807.20000005</v>
      </c>
      <c r="E16" s="3">
        <f t="shared" si="0"/>
        <v>807649416.01000011</v>
      </c>
      <c r="F16" s="3">
        <f t="shared" si="0"/>
        <v>805595504.2700001</v>
      </c>
      <c r="G16" s="3">
        <f t="shared" si="0"/>
        <v>67487391.190000013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x14ac:dyDescent="0.25">
      <c r="A17" s="9" t="s">
        <v>78</v>
      </c>
      <c r="B17" s="8">
        <f t="shared" ref="B17:G17" si="1">B18+B19+B20+B21+B22+B23+B24</f>
        <v>47253260</v>
      </c>
      <c r="C17" s="8">
        <f t="shared" si="1"/>
        <v>119622141.56999999</v>
      </c>
      <c r="D17" s="8">
        <f t="shared" si="1"/>
        <v>166875401.57000002</v>
      </c>
      <c r="E17" s="8">
        <f t="shared" si="1"/>
        <v>149969583.06999999</v>
      </c>
      <c r="F17" s="8">
        <f t="shared" si="1"/>
        <v>149969583.06999999</v>
      </c>
      <c r="G17" s="8">
        <f t="shared" si="1"/>
        <v>16905818.499999996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x14ac:dyDescent="0.25">
      <c r="A18" s="7" t="s">
        <v>73</v>
      </c>
      <c r="B18" s="5">
        <v>10068192</v>
      </c>
      <c r="C18" s="5">
        <v>347913.73</v>
      </c>
      <c r="D18" s="5">
        <f t="shared" ref="D18:D24" si="2">B18+C18</f>
        <v>10416105.73</v>
      </c>
      <c r="E18" s="15">
        <v>9146576.6300000008</v>
      </c>
      <c r="F18" s="15">
        <v>9146576.6300000008</v>
      </c>
      <c r="G18" s="5">
        <f t="shared" ref="G18:G24" si="3">D18-E18</f>
        <v>1269529.0999999996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x14ac:dyDescent="0.25">
      <c r="A19" s="7" t="s">
        <v>72</v>
      </c>
      <c r="B19" s="5">
        <v>0</v>
      </c>
      <c r="C19" s="15">
        <v>93255626.640000001</v>
      </c>
      <c r="D19" s="5">
        <f t="shared" si="2"/>
        <v>93255626.640000001</v>
      </c>
      <c r="E19" s="15">
        <v>82361186.150000006</v>
      </c>
      <c r="F19" s="15">
        <v>82361186.150000006</v>
      </c>
      <c r="G19" s="5">
        <f t="shared" si="3"/>
        <v>10894440.489999995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x14ac:dyDescent="0.25">
      <c r="A20" s="7" t="s">
        <v>71</v>
      </c>
      <c r="B20" s="15">
        <v>34567640</v>
      </c>
      <c r="C20" s="5">
        <v>611929.52</v>
      </c>
      <c r="D20" s="5">
        <f t="shared" si="2"/>
        <v>35179569.520000003</v>
      </c>
      <c r="E20" s="15">
        <v>32208013.370000001</v>
      </c>
      <c r="F20" s="15">
        <v>32208013.370000001</v>
      </c>
      <c r="G20" s="5">
        <f t="shared" si="3"/>
        <v>2971556.1500000022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x14ac:dyDescent="0.25">
      <c r="A21" s="7" t="s">
        <v>70</v>
      </c>
      <c r="B21" s="15">
        <v>2617428</v>
      </c>
      <c r="C21" s="5">
        <v>2755957.2</v>
      </c>
      <c r="D21" s="5">
        <f t="shared" si="2"/>
        <v>5373385.2000000002</v>
      </c>
      <c r="E21" s="15">
        <v>3603092.44</v>
      </c>
      <c r="F21" s="15">
        <v>3603092.44</v>
      </c>
      <c r="G21" s="5">
        <f t="shared" si="3"/>
        <v>1770292.7600000002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25">
      <c r="A22" s="7" t="s">
        <v>69</v>
      </c>
      <c r="B22" s="5">
        <v>0</v>
      </c>
      <c r="C22" s="5">
        <v>4100267.27</v>
      </c>
      <c r="D22" s="5">
        <f t="shared" si="2"/>
        <v>4100267.27</v>
      </c>
      <c r="E22" s="5">
        <v>4100267.27</v>
      </c>
      <c r="F22" s="5">
        <v>4100267.27</v>
      </c>
      <c r="G22" s="5">
        <f t="shared" si="3"/>
        <v>0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x14ac:dyDescent="0.25">
      <c r="A23" s="7" t="s">
        <v>68</v>
      </c>
      <c r="B23" s="5">
        <v>0</v>
      </c>
      <c r="C23" s="5">
        <v>0</v>
      </c>
      <c r="D23" s="5">
        <f t="shared" si="2"/>
        <v>0</v>
      </c>
      <c r="E23" s="5">
        <v>0</v>
      </c>
      <c r="F23" s="5">
        <v>0</v>
      </c>
      <c r="G23" s="5">
        <f t="shared" si="3"/>
        <v>0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x14ac:dyDescent="0.25">
      <c r="A24" s="7" t="s">
        <v>67</v>
      </c>
      <c r="B24" s="5">
        <v>0</v>
      </c>
      <c r="C24" s="5">
        <v>18550447.210000001</v>
      </c>
      <c r="D24" s="5">
        <f t="shared" si="2"/>
        <v>18550447.210000001</v>
      </c>
      <c r="E24" s="5">
        <v>18550447.210000001</v>
      </c>
      <c r="F24" s="5">
        <v>18550447.210000001</v>
      </c>
      <c r="G24" s="5">
        <f t="shared" si="3"/>
        <v>0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x14ac:dyDescent="0.25">
      <c r="A25" s="9" t="s">
        <v>77</v>
      </c>
      <c r="B25" s="8">
        <f t="shared" ref="B25:G25" si="4">B26+B27+B28+B29+B30+B31+B32+B33+B34</f>
        <v>1079051</v>
      </c>
      <c r="C25" s="8">
        <f t="shared" si="4"/>
        <v>37621662.810000002</v>
      </c>
      <c r="D25" s="8">
        <f t="shared" si="4"/>
        <v>38700713.810000002</v>
      </c>
      <c r="E25" s="8">
        <f t="shared" si="4"/>
        <v>32583065.699999999</v>
      </c>
      <c r="F25" s="8">
        <f t="shared" si="4"/>
        <v>32583065.699999999</v>
      </c>
      <c r="G25" s="8">
        <f t="shared" si="4"/>
        <v>6117648.1100000013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x14ac:dyDescent="0.25">
      <c r="A26" s="13" t="s">
        <v>65</v>
      </c>
      <c r="B26" s="15">
        <v>579785</v>
      </c>
      <c r="C26" s="15">
        <v>9386871.4600000009</v>
      </c>
      <c r="D26" s="5">
        <f>B26+C26</f>
        <v>9966656.4600000009</v>
      </c>
      <c r="E26" s="15">
        <v>9055011.9000000004</v>
      </c>
      <c r="F26" s="15">
        <v>9055011.9000000004</v>
      </c>
      <c r="G26" s="5">
        <f t="shared" ref="G26:G34" si="5">D26-E26</f>
        <v>911644.56000000052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x14ac:dyDescent="0.25">
      <c r="A27" s="7" t="s">
        <v>64</v>
      </c>
      <c r="B27" s="15">
        <v>99258</v>
      </c>
      <c r="C27" s="15">
        <v>5735859.46</v>
      </c>
      <c r="D27" s="5">
        <f>B27+C27</f>
        <v>5835117.46</v>
      </c>
      <c r="E27" s="15">
        <v>4643932.3</v>
      </c>
      <c r="F27" s="15">
        <v>4643932.3</v>
      </c>
      <c r="G27" s="5">
        <f t="shared" si="5"/>
        <v>1191185.1600000001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x14ac:dyDescent="0.25">
      <c r="A28" s="7" t="s">
        <v>63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f t="shared" si="5"/>
        <v>0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x14ac:dyDescent="0.25">
      <c r="A29" s="7" t="s">
        <v>62</v>
      </c>
      <c r="B29" s="5">
        <v>0</v>
      </c>
      <c r="C29" s="15">
        <v>815604.89</v>
      </c>
      <c r="D29" s="5">
        <f>B29+C29</f>
        <v>815604.89</v>
      </c>
      <c r="E29" s="15">
        <v>399668.77</v>
      </c>
      <c r="F29" s="15">
        <v>399668.77</v>
      </c>
      <c r="G29" s="5">
        <f t="shared" si="5"/>
        <v>415936.12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x14ac:dyDescent="0.25">
      <c r="A30" s="7" t="s">
        <v>61</v>
      </c>
      <c r="B30" s="5">
        <v>0</v>
      </c>
      <c r="C30" s="15">
        <v>7830789.75</v>
      </c>
      <c r="D30" s="5">
        <f>B30+C30</f>
        <v>7830789.75</v>
      </c>
      <c r="E30" s="15">
        <v>7830789.75</v>
      </c>
      <c r="F30" s="15">
        <v>7830789.75</v>
      </c>
      <c r="G30" s="5">
        <f t="shared" si="5"/>
        <v>0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x14ac:dyDescent="0.25">
      <c r="A31" s="7" t="s">
        <v>60</v>
      </c>
      <c r="B31" s="15">
        <v>400008</v>
      </c>
      <c r="C31" s="15">
        <v>5092130.49</v>
      </c>
      <c r="D31" s="5">
        <f>B31+C31</f>
        <v>5492138.4900000002</v>
      </c>
      <c r="E31" s="15">
        <v>4425032.46</v>
      </c>
      <c r="F31" s="15">
        <v>4425032.46</v>
      </c>
      <c r="G31" s="5">
        <f t="shared" si="5"/>
        <v>1067106.0300000003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x14ac:dyDescent="0.25">
      <c r="A32" s="7" t="s">
        <v>59</v>
      </c>
      <c r="B32" s="5">
        <v>0</v>
      </c>
      <c r="C32" s="5">
        <v>2859343.91</v>
      </c>
      <c r="D32" s="5">
        <f>B32+C32</f>
        <v>2859343.91</v>
      </c>
      <c r="E32" s="5">
        <v>2859343.91</v>
      </c>
      <c r="F32" s="5">
        <v>2859343.91</v>
      </c>
      <c r="G32" s="5">
        <f t="shared" si="5"/>
        <v>0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x14ac:dyDescent="0.25">
      <c r="A33" s="7" t="s">
        <v>58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f t="shared" si="5"/>
        <v>0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x14ac:dyDescent="0.25">
      <c r="A34" s="7" t="s">
        <v>57</v>
      </c>
      <c r="B34" s="5">
        <v>0</v>
      </c>
      <c r="C34" s="15">
        <v>5901062.8499999996</v>
      </c>
      <c r="D34" s="5">
        <f>B34+C34</f>
        <v>5901062.8499999996</v>
      </c>
      <c r="E34" s="15">
        <v>3369286.61</v>
      </c>
      <c r="F34" s="15">
        <v>3369286.61</v>
      </c>
      <c r="G34" s="5">
        <f t="shared" si="5"/>
        <v>2531776.2399999998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x14ac:dyDescent="0.25">
      <c r="A35" s="9" t="s">
        <v>56</v>
      </c>
      <c r="B35" s="8">
        <f t="shared" ref="B35:G35" si="6">B36+B37+B38+B39+B40+B41+B42+B43+B44</f>
        <v>12557530</v>
      </c>
      <c r="C35" s="8">
        <f t="shared" si="6"/>
        <v>260583604.40000001</v>
      </c>
      <c r="D35" s="8">
        <f t="shared" si="6"/>
        <v>273141134.40000004</v>
      </c>
      <c r="E35" s="8">
        <f t="shared" si="6"/>
        <v>247663202.48000008</v>
      </c>
      <c r="F35" s="8">
        <f t="shared" si="6"/>
        <v>246495234.94000006</v>
      </c>
      <c r="G35" s="8">
        <f t="shared" si="6"/>
        <v>25477931.919999994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x14ac:dyDescent="0.25">
      <c r="A36" s="7" t="s">
        <v>55</v>
      </c>
      <c r="B36" s="15">
        <v>786013</v>
      </c>
      <c r="C36" s="15">
        <v>4414752.1900000004</v>
      </c>
      <c r="D36" s="5">
        <f t="shared" ref="D36:D44" si="7">B36+C36</f>
        <v>5200765.1900000004</v>
      </c>
      <c r="E36" s="15">
        <v>1742231.73</v>
      </c>
      <c r="F36" s="15">
        <v>1676691.73</v>
      </c>
      <c r="G36" s="5">
        <f t="shared" ref="G36:G44" si="8">D36-E36</f>
        <v>3458533.4600000004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x14ac:dyDescent="0.25">
      <c r="A37" s="7" t="s">
        <v>54</v>
      </c>
      <c r="B37" s="15">
        <v>6144000</v>
      </c>
      <c r="C37" s="15">
        <v>25010879.260000002</v>
      </c>
      <c r="D37" s="5">
        <f t="shared" si="7"/>
        <v>31154879.260000002</v>
      </c>
      <c r="E37" s="15">
        <v>21131797.48</v>
      </c>
      <c r="F37" s="15">
        <v>21009971.5</v>
      </c>
      <c r="G37" s="5">
        <f t="shared" si="8"/>
        <v>10023081.780000001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x14ac:dyDescent="0.25">
      <c r="A38" s="7" t="s">
        <v>53</v>
      </c>
      <c r="B38" s="15">
        <v>2822084</v>
      </c>
      <c r="C38" s="15">
        <v>170965718.31</v>
      </c>
      <c r="D38" s="5">
        <f t="shared" si="7"/>
        <v>173787802.31</v>
      </c>
      <c r="E38" s="15">
        <v>169374863.30000001</v>
      </c>
      <c r="F38" s="15">
        <v>169342343.05000001</v>
      </c>
      <c r="G38" s="5">
        <f t="shared" si="8"/>
        <v>4412939.0099999905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x14ac:dyDescent="0.25">
      <c r="A39" s="7" t="s">
        <v>52</v>
      </c>
      <c r="B39" s="15">
        <v>500000</v>
      </c>
      <c r="C39" s="15">
        <v>10015576.09</v>
      </c>
      <c r="D39" s="5">
        <f t="shared" si="7"/>
        <v>10515576.09</v>
      </c>
      <c r="E39" s="15">
        <v>6816901.0899999999</v>
      </c>
      <c r="F39" s="15">
        <v>6816901.0899999999</v>
      </c>
      <c r="G39" s="5">
        <f t="shared" si="8"/>
        <v>3698675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x14ac:dyDescent="0.25">
      <c r="A40" s="13" t="s">
        <v>51</v>
      </c>
      <c r="B40" s="15">
        <v>192000</v>
      </c>
      <c r="C40" s="15">
        <v>5563255.3099999996</v>
      </c>
      <c r="D40" s="5">
        <f t="shared" si="7"/>
        <v>5755255.3099999996</v>
      </c>
      <c r="E40" s="15">
        <v>5175264.71</v>
      </c>
      <c r="F40" s="15">
        <v>5175264.71</v>
      </c>
      <c r="G40" s="5">
        <f t="shared" si="8"/>
        <v>579990.59999999963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x14ac:dyDescent="0.25">
      <c r="A41" s="7" t="s">
        <v>50</v>
      </c>
      <c r="B41" s="15">
        <v>201264</v>
      </c>
      <c r="C41" s="15">
        <v>15562788.84</v>
      </c>
      <c r="D41" s="5">
        <f t="shared" si="7"/>
        <v>15764052.84</v>
      </c>
      <c r="E41" s="15">
        <v>14047005.99</v>
      </c>
      <c r="F41" s="15">
        <v>13350584.68</v>
      </c>
      <c r="G41" s="5">
        <f t="shared" si="8"/>
        <v>1717046.8499999996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x14ac:dyDescent="0.25">
      <c r="A42" s="7" t="s">
        <v>49</v>
      </c>
      <c r="B42" s="15">
        <v>284600</v>
      </c>
      <c r="C42" s="15">
        <v>20369412.34</v>
      </c>
      <c r="D42" s="5">
        <f t="shared" si="7"/>
        <v>20654012.34</v>
      </c>
      <c r="E42" s="15">
        <v>19876442.02</v>
      </c>
      <c r="F42" s="15">
        <v>19876442.02</v>
      </c>
      <c r="G42" s="5">
        <f t="shared" si="8"/>
        <v>777570.3200000003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x14ac:dyDescent="0.25">
      <c r="A43" s="7" t="s">
        <v>48</v>
      </c>
      <c r="B43" s="15">
        <v>83250</v>
      </c>
      <c r="C43" s="15">
        <v>314317.8</v>
      </c>
      <c r="D43" s="5">
        <f t="shared" si="7"/>
        <v>397567.8</v>
      </c>
      <c r="E43" s="15">
        <v>397567.8</v>
      </c>
      <c r="F43" s="15">
        <v>397567.8</v>
      </c>
      <c r="G43" s="5">
        <f t="shared" si="8"/>
        <v>0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x14ac:dyDescent="0.25">
      <c r="A44" s="7" t="s">
        <v>47</v>
      </c>
      <c r="B44" s="15">
        <v>1544319</v>
      </c>
      <c r="C44" s="15">
        <v>8366904.2599999998</v>
      </c>
      <c r="D44" s="5">
        <f t="shared" si="7"/>
        <v>9911223.2599999998</v>
      </c>
      <c r="E44" s="15">
        <v>9101128.3599999994</v>
      </c>
      <c r="F44" s="15">
        <v>8849468.3599999994</v>
      </c>
      <c r="G44" s="5">
        <f t="shared" si="8"/>
        <v>810094.90000000037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x14ac:dyDescent="0.25">
      <c r="A45" s="10" t="s">
        <v>46</v>
      </c>
      <c r="B45" s="8">
        <f t="shared" ref="B45:G45" si="9">B46+B47+B48+B49+B50+B51+B52+B53+B54</f>
        <v>360848310</v>
      </c>
      <c r="C45" s="8">
        <f t="shared" si="9"/>
        <v>24615291.859999999</v>
      </c>
      <c r="D45" s="8">
        <f t="shared" si="9"/>
        <v>385463601.86000001</v>
      </c>
      <c r="E45" s="8">
        <f t="shared" si="9"/>
        <v>371971369.31999999</v>
      </c>
      <c r="F45" s="8">
        <f t="shared" si="9"/>
        <v>371085425.12</v>
      </c>
      <c r="G45" s="8">
        <f t="shared" si="9"/>
        <v>13492232.540000021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x14ac:dyDescent="0.25">
      <c r="A46" s="7" t="s">
        <v>45</v>
      </c>
      <c r="B46" s="5">
        <v>0</v>
      </c>
      <c r="C46" s="5">
        <v>0</v>
      </c>
      <c r="D46" s="5">
        <f t="shared" ref="D46:D54" si="10">B46+C46</f>
        <v>0</v>
      </c>
      <c r="E46" s="5">
        <v>0</v>
      </c>
      <c r="F46" s="5">
        <v>0</v>
      </c>
      <c r="G46" s="5">
        <f t="shared" ref="G46:G54" si="11">D46-E46</f>
        <v>0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x14ac:dyDescent="0.25">
      <c r="A47" s="7" t="s">
        <v>44</v>
      </c>
      <c r="B47" s="5">
        <v>0</v>
      </c>
      <c r="C47" s="5">
        <v>0</v>
      </c>
      <c r="D47" s="5">
        <f t="shared" si="10"/>
        <v>0</v>
      </c>
      <c r="E47" s="5">
        <v>0</v>
      </c>
      <c r="F47" s="5">
        <v>0</v>
      </c>
      <c r="G47" s="5">
        <f t="shared" si="11"/>
        <v>0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x14ac:dyDescent="0.25">
      <c r="A48" s="7" t="s">
        <v>43</v>
      </c>
      <c r="B48" s="5">
        <v>0</v>
      </c>
      <c r="C48" s="5">
        <v>0</v>
      </c>
      <c r="D48" s="5">
        <f t="shared" si="10"/>
        <v>0</v>
      </c>
      <c r="E48" s="5">
        <v>0</v>
      </c>
      <c r="F48" s="5">
        <v>0</v>
      </c>
      <c r="G48" s="5">
        <f t="shared" si="11"/>
        <v>0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x14ac:dyDescent="0.25">
      <c r="A49" s="7" t="s">
        <v>42</v>
      </c>
      <c r="B49" s="5">
        <v>360848310</v>
      </c>
      <c r="C49" s="5">
        <v>24615291.859999999</v>
      </c>
      <c r="D49" s="5">
        <f t="shared" si="10"/>
        <v>385463601.86000001</v>
      </c>
      <c r="E49" s="15">
        <v>371971369.31999999</v>
      </c>
      <c r="F49" s="15">
        <v>371085425.12</v>
      </c>
      <c r="G49" s="5">
        <f t="shared" si="11"/>
        <v>13492232.540000021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x14ac:dyDescent="0.25">
      <c r="A50" s="7" t="s">
        <v>41</v>
      </c>
      <c r="B50" s="5">
        <v>0</v>
      </c>
      <c r="C50" s="5">
        <v>0</v>
      </c>
      <c r="D50" s="5">
        <f t="shared" si="10"/>
        <v>0</v>
      </c>
      <c r="E50" s="5">
        <v>0</v>
      </c>
      <c r="F50" s="5">
        <v>0</v>
      </c>
      <c r="G50" s="5">
        <f t="shared" si="11"/>
        <v>0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x14ac:dyDescent="0.25">
      <c r="A51" s="7" t="s">
        <v>40</v>
      </c>
      <c r="B51" s="5">
        <v>0</v>
      </c>
      <c r="C51" s="5">
        <v>0</v>
      </c>
      <c r="D51" s="5">
        <f t="shared" si="10"/>
        <v>0</v>
      </c>
      <c r="E51" s="5">
        <v>0</v>
      </c>
      <c r="F51" s="5">
        <v>0</v>
      </c>
      <c r="G51" s="5">
        <f t="shared" si="11"/>
        <v>0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x14ac:dyDescent="0.25">
      <c r="A52" s="7" t="s">
        <v>39</v>
      </c>
      <c r="B52" s="5">
        <v>0</v>
      </c>
      <c r="C52" s="5">
        <v>0</v>
      </c>
      <c r="D52" s="5">
        <f t="shared" si="10"/>
        <v>0</v>
      </c>
      <c r="E52" s="5">
        <v>0</v>
      </c>
      <c r="F52" s="5">
        <v>0</v>
      </c>
      <c r="G52" s="5">
        <f t="shared" si="11"/>
        <v>0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x14ac:dyDescent="0.25">
      <c r="A53" s="7" t="s">
        <v>38</v>
      </c>
      <c r="B53" s="5">
        <v>0</v>
      </c>
      <c r="C53" s="5">
        <v>0</v>
      </c>
      <c r="D53" s="5">
        <f t="shared" si="10"/>
        <v>0</v>
      </c>
      <c r="E53" s="5">
        <v>0</v>
      </c>
      <c r="F53" s="5">
        <v>0</v>
      </c>
      <c r="G53" s="5">
        <f t="shared" si="11"/>
        <v>0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x14ac:dyDescent="0.25">
      <c r="A54" s="7" t="s">
        <v>37</v>
      </c>
      <c r="B54" s="5">
        <v>0</v>
      </c>
      <c r="C54" s="5">
        <v>0</v>
      </c>
      <c r="D54" s="5">
        <f t="shared" si="10"/>
        <v>0</v>
      </c>
      <c r="E54" s="5">
        <v>0</v>
      </c>
      <c r="F54" s="5">
        <v>0</v>
      </c>
      <c r="G54" s="5">
        <f t="shared" si="11"/>
        <v>0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x14ac:dyDescent="0.25">
      <c r="A55" s="10" t="s">
        <v>36</v>
      </c>
      <c r="B55" s="8">
        <f t="shared" ref="B55:G55" si="12">B56+B57+B58+B59+B60+B61+B62+B63+B64</f>
        <v>0</v>
      </c>
      <c r="C55" s="8">
        <f t="shared" si="12"/>
        <v>10955955.559999999</v>
      </c>
      <c r="D55" s="8">
        <f t="shared" si="12"/>
        <v>10955955.559999999</v>
      </c>
      <c r="E55" s="8">
        <f t="shared" si="12"/>
        <v>5462195.4400000013</v>
      </c>
      <c r="F55" s="8">
        <f t="shared" si="12"/>
        <v>5462195.4400000013</v>
      </c>
      <c r="G55" s="8">
        <f t="shared" si="12"/>
        <v>5493760.1200000001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x14ac:dyDescent="0.25">
      <c r="A56" s="7" t="s">
        <v>35</v>
      </c>
      <c r="B56" s="5">
        <v>0</v>
      </c>
      <c r="C56" s="15">
        <v>9945223.25</v>
      </c>
      <c r="D56" s="5">
        <f>B56+C56</f>
        <v>9945223.25</v>
      </c>
      <c r="E56" s="15">
        <v>4787629.32</v>
      </c>
      <c r="F56" s="15">
        <v>4787629.32</v>
      </c>
      <c r="G56" s="5">
        <f t="shared" ref="G56:G64" si="13">D56-E56</f>
        <v>5157593.93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x14ac:dyDescent="0.25">
      <c r="A57" s="7" t="s">
        <v>34</v>
      </c>
      <c r="B57" s="5">
        <v>0</v>
      </c>
      <c r="C57" s="5">
        <v>487540.85</v>
      </c>
      <c r="D57" s="5">
        <f>B57+C57</f>
        <v>487540.85</v>
      </c>
      <c r="E57" s="5">
        <v>474640.86</v>
      </c>
      <c r="F57" s="5">
        <v>474640.86</v>
      </c>
      <c r="G57" s="5">
        <f t="shared" si="13"/>
        <v>12899.989999999991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x14ac:dyDescent="0.25">
      <c r="A58" s="7" t="s">
        <v>33</v>
      </c>
      <c r="B58" s="5">
        <v>0</v>
      </c>
      <c r="C58" s="5">
        <v>0</v>
      </c>
      <c r="D58" s="5">
        <f>B58+C58</f>
        <v>0</v>
      </c>
      <c r="E58" s="5">
        <v>0</v>
      </c>
      <c r="F58" s="5">
        <v>0</v>
      </c>
      <c r="G58" s="5">
        <f t="shared" si="13"/>
        <v>0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x14ac:dyDescent="0.25">
      <c r="A59" s="7" t="s">
        <v>32</v>
      </c>
      <c r="B59" s="5">
        <v>0</v>
      </c>
      <c r="C59" s="5">
        <v>323266.2</v>
      </c>
      <c r="D59" s="5">
        <f>B59+C59</f>
        <v>323266.2</v>
      </c>
      <c r="E59" s="5">
        <v>0</v>
      </c>
      <c r="F59" s="5">
        <v>0</v>
      </c>
      <c r="G59" s="5">
        <f t="shared" si="13"/>
        <v>323266.2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x14ac:dyDescent="0.25">
      <c r="A60" s="7" t="s">
        <v>31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f t="shared" si="13"/>
        <v>0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x14ac:dyDescent="0.25">
      <c r="A61" s="7" t="s">
        <v>30</v>
      </c>
      <c r="B61" s="5">
        <v>0</v>
      </c>
      <c r="C61" s="5">
        <v>94122.4</v>
      </c>
      <c r="D61" s="5">
        <f>B61+C61</f>
        <v>94122.4</v>
      </c>
      <c r="E61" s="5">
        <v>94122.4</v>
      </c>
      <c r="F61" s="5">
        <v>94122.4</v>
      </c>
      <c r="G61" s="5">
        <f t="shared" si="13"/>
        <v>0</v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x14ac:dyDescent="0.25">
      <c r="A62" s="7" t="s">
        <v>29</v>
      </c>
      <c r="B62" s="5">
        <v>0</v>
      </c>
      <c r="C62" s="5">
        <v>0</v>
      </c>
      <c r="D62" s="5">
        <f>B62+C62</f>
        <v>0</v>
      </c>
      <c r="E62" s="5">
        <v>0</v>
      </c>
      <c r="F62" s="5">
        <v>0</v>
      </c>
      <c r="G62" s="5">
        <f t="shared" si="13"/>
        <v>0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x14ac:dyDescent="0.25">
      <c r="A63" s="7" t="s">
        <v>28</v>
      </c>
      <c r="B63" s="5">
        <v>0</v>
      </c>
      <c r="C63" s="5">
        <v>0</v>
      </c>
      <c r="D63" s="5">
        <f>B63+C63</f>
        <v>0</v>
      </c>
      <c r="E63" s="5">
        <v>0</v>
      </c>
      <c r="F63" s="5">
        <v>0</v>
      </c>
      <c r="G63" s="5">
        <f t="shared" si="13"/>
        <v>0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x14ac:dyDescent="0.25">
      <c r="A64" s="7" t="s">
        <v>27</v>
      </c>
      <c r="B64" s="5">
        <v>0</v>
      </c>
      <c r="C64" s="5">
        <v>105802.86</v>
      </c>
      <c r="D64" s="5">
        <f>B64+C64</f>
        <v>105802.86</v>
      </c>
      <c r="E64" s="5">
        <v>105802.86</v>
      </c>
      <c r="F64" s="5">
        <v>105802.86</v>
      </c>
      <c r="G64" s="5">
        <f t="shared" si="13"/>
        <v>0</v>
      </c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x14ac:dyDescent="0.25">
      <c r="A65" s="9" t="s">
        <v>26</v>
      </c>
      <c r="B65" s="12">
        <f t="shared" ref="B65:G65" si="14">B66+B67+B68</f>
        <v>0</v>
      </c>
      <c r="C65" s="12">
        <f t="shared" si="14"/>
        <v>0</v>
      </c>
      <c r="D65" s="12">
        <f t="shared" si="14"/>
        <v>0</v>
      </c>
      <c r="E65" s="12">
        <f t="shared" si="14"/>
        <v>0</v>
      </c>
      <c r="F65" s="12">
        <f t="shared" si="14"/>
        <v>0</v>
      </c>
      <c r="G65" s="12">
        <f t="shared" si="14"/>
        <v>0</v>
      </c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x14ac:dyDescent="0.25">
      <c r="A66" s="7" t="s">
        <v>25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x14ac:dyDescent="0.25">
      <c r="A67" s="7" t="s">
        <v>24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x14ac:dyDescent="0.25">
      <c r="A68" s="7" t="s">
        <v>23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x14ac:dyDescent="0.25">
      <c r="A69" s="14" t="s">
        <v>76</v>
      </c>
      <c r="B69" s="8">
        <f t="shared" ref="B69:G69" si="15">B70+B71+B72+B73+B74+B75+B76+B77</f>
        <v>0</v>
      </c>
      <c r="C69" s="8">
        <f t="shared" si="15"/>
        <v>0</v>
      </c>
      <c r="D69" s="8">
        <f t="shared" si="15"/>
        <v>0</v>
      </c>
      <c r="E69" s="8">
        <f t="shared" si="15"/>
        <v>0</v>
      </c>
      <c r="F69" s="8">
        <f t="shared" si="15"/>
        <v>0</v>
      </c>
      <c r="G69" s="8">
        <f t="shared" si="15"/>
        <v>0</v>
      </c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x14ac:dyDescent="0.25">
      <c r="A70" s="7" t="s">
        <v>21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x14ac:dyDescent="0.25">
      <c r="A71" s="7" t="s">
        <v>20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x14ac:dyDescent="0.25">
      <c r="A72" s="7" t="s">
        <v>19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x14ac:dyDescent="0.25">
      <c r="A73" s="7" t="s">
        <v>18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x14ac:dyDescent="0.25">
      <c r="A74" s="7" t="s">
        <v>17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x14ac:dyDescent="0.25">
      <c r="A75" s="7" t="s">
        <v>16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x14ac:dyDescent="0.25">
      <c r="A76" s="7" t="s">
        <v>15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x14ac:dyDescent="0.25">
      <c r="A77" s="7" t="s">
        <v>14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x14ac:dyDescent="0.25">
      <c r="A78" s="9" t="s">
        <v>13</v>
      </c>
      <c r="B78" s="12">
        <f t="shared" ref="B78:G78" si="16">B79+B80+B81</f>
        <v>0</v>
      </c>
      <c r="C78" s="12">
        <f t="shared" si="16"/>
        <v>0</v>
      </c>
      <c r="D78" s="12">
        <f t="shared" si="16"/>
        <v>0</v>
      </c>
      <c r="E78" s="12">
        <f t="shared" si="16"/>
        <v>0</v>
      </c>
      <c r="F78" s="12">
        <f t="shared" si="16"/>
        <v>0</v>
      </c>
      <c r="G78" s="12">
        <f t="shared" si="16"/>
        <v>0</v>
      </c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x14ac:dyDescent="0.25">
      <c r="A79" s="7" t="s">
        <v>12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x14ac:dyDescent="0.25">
      <c r="A80" s="7" t="s">
        <v>11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x14ac:dyDescent="0.25">
      <c r="A81" s="7" t="s">
        <v>10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x14ac:dyDescent="0.25">
      <c r="A82" s="9" t="s">
        <v>9</v>
      </c>
      <c r="B82" s="8">
        <f t="shared" ref="B82:G82" si="17">B83+B84+B85+B86+B87+B88+B89</f>
        <v>0</v>
      </c>
      <c r="C82" s="8">
        <f t="shared" si="17"/>
        <v>0</v>
      </c>
      <c r="D82" s="8">
        <f t="shared" si="17"/>
        <v>0</v>
      </c>
      <c r="E82" s="8">
        <f t="shared" si="17"/>
        <v>0</v>
      </c>
      <c r="F82" s="8">
        <f t="shared" si="17"/>
        <v>0</v>
      </c>
      <c r="G82" s="8">
        <f t="shared" si="17"/>
        <v>0</v>
      </c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x14ac:dyDescent="0.25">
      <c r="A83" s="7" t="s">
        <v>8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x14ac:dyDescent="0.25">
      <c r="A84" s="7" t="s">
        <v>7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x14ac:dyDescent="0.25">
      <c r="A85" s="7" t="s">
        <v>6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x14ac:dyDescent="0.25">
      <c r="A86" s="7" t="s">
        <v>5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x14ac:dyDescent="0.25">
      <c r="A87" s="7" t="s">
        <v>4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x14ac:dyDescent="0.25">
      <c r="A88" s="7" t="s">
        <v>3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x14ac:dyDescent="0.25">
      <c r="A89" s="7" t="s">
        <v>2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x14ac:dyDescent="0.25">
      <c r="A90" s="4" t="s">
        <v>75</v>
      </c>
      <c r="B90" s="3">
        <f t="shared" ref="B90:G90" si="18">B91+B99+B109+B119+B129+B143+B152+B156</f>
        <v>0</v>
      </c>
      <c r="C90" s="3">
        <f t="shared" si="18"/>
        <v>0</v>
      </c>
      <c r="D90" s="3">
        <f t="shared" si="18"/>
        <v>0</v>
      </c>
      <c r="E90" s="3">
        <f t="shared" si="18"/>
        <v>0</v>
      </c>
      <c r="F90" s="3">
        <f t="shared" si="18"/>
        <v>0</v>
      </c>
      <c r="G90" s="3">
        <f t="shared" si="18"/>
        <v>0</v>
      </c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x14ac:dyDescent="0.25">
      <c r="A91" s="9" t="s">
        <v>74</v>
      </c>
      <c r="B91" s="8">
        <f t="shared" ref="B91:G91" si="19">B92+B93+B94+B95+B96+B97+B98</f>
        <v>0</v>
      </c>
      <c r="C91" s="8">
        <f t="shared" si="19"/>
        <v>0</v>
      </c>
      <c r="D91" s="8">
        <f t="shared" si="19"/>
        <v>0</v>
      </c>
      <c r="E91" s="8">
        <f t="shared" si="19"/>
        <v>0</v>
      </c>
      <c r="F91" s="8">
        <f t="shared" si="19"/>
        <v>0</v>
      </c>
      <c r="G91" s="8">
        <f t="shared" si="19"/>
        <v>0</v>
      </c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x14ac:dyDescent="0.25">
      <c r="A92" s="7" t="s">
        <v>73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  <c r="G92" s="5">
        <v>0</v>
      </c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x14ac:dyDescent="0.25">
      <c r="A93" s="7" t="s">
        <v>72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  <c r="G93" s="5">
        <v>0</v>
      </c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x14ac:dyDescent="0.25">
      <c r="A94" s="7" t="s">
        <v>71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  <c r="G94" s="5">
        <v>0</v>
      </c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x14ac:dyDescent="0.25">
      <c r="A95" s="7" t="s">
        <v>70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  <c r="G95" s="5">
        <v>0</v>
      </c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x14ac:dyDescent="0.25">
      <c r="A96" s="7" t="s">
        <v>69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  <c r="G96" s="5">
        <v>0</v>
      </c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x14ac:dyDescent="0.25">
      <c r="A97" s="7" t="s">
        <v>68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  <c r="G97" s="5">
        <v>0</v>
      </c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x14ac:dyDescent="0.25">
      <c r="A98" s="7" t="s">
        <v>67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  <c r="G98" s="5">
        <v>0</v>
      </c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x14ac:dyDescent="0.25">
      <c r="A99" s="9" t="s">
        <v>66</v>
      </c>
      <c r="B99" s="8">
        <f t="shared" ref="B99:G99" si="20">B100+B101+B102+B103+B104+B105+B106+B107+B108</f>
        <v>0</v>
      </c>
      <c r="C99" s="8">
        <f t="shared" si="20"/>
        <v>0</v>
      </c>
      <c r="D99" s="8">
        <f t="shared" si="20"/>
        <v>0</v>
      </c>
      <c r="E99" s="8">
        <f t="shared" si="20"/>
        <v>0</v>
      </c>
      <c r="F99" s="8">
        <f t="shared" si="20"/>
        <v>0</v>
      </c>
      <c r="G99" s="8">
        <f t="shared" si="20"/>
        <v>0</v>
      </c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x14ac:dyDescent="0.25">
      <c r="A100" s="13" t="s">
        <v>65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  <c r="G100" s="5">
        <v>0</v>
      </c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x14ac:dyDescent="0.25">
      <c r="A101" s="7" t="s">
        <v>64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  <c r="G101" s="5">
        <v>0</v>
      </c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x14ac:dyDescent="0.25">
      <c r="A102" s="7" t="s">
        <v>63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  <c r="G102" s="5">
        <v>0</v>
      </c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x14ac:dyDescent="0.25">
      <c r="A103" s="7" t="s">
        <v>62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  <c r="G103" s="5">
        <v>0</v>
      </c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x14ac:dyDescent="0.25">
      <c r="A104" s="7" t="s">
        <v>61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  <c r="G104" s="5">
        <v>0</v>
      </c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x14ac:dyDescent="0.25">
      <c r="A105" s="7" t="s">
        <v>60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  <c r="G105" s="5">
        <v>0</v>
      </c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x14ac:dyDescent="0.25">
      <c r="A106" s="7" t="s">
        <v>59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  <c r="G106" s="5">
        <v>0</v>
      </c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x14ac:dyDescent="0.25">
      <c r="A107" s="7" t="s">
        <v>58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  <c r="G107" s="5">
        <v>0</v>
      </c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x14ac:dyDescent="0.25">
      <c r="A108" s="7" t="s">
        <v>57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  <c r="G108" s="5">
        <v>0</v>
      </c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x14ac:dyDescent="0.25">
      <c r="A109" s="9" t="s">
        <v>56</v>
      </c>
      <c r="B109" s="8">
        <f t="shared" ref="B109:G109" si="21">B110+B111+B112+B113+B114+B115+B116+B117+B118</f>
        <v>0</v>
      </c>
      <c r="C109" s="8">
        <f t="shared" si="21"/>
        <v>0</v>
      </c>
      <c r="D109" s="8">
        <f t="shared" si="21"/>
        <v>0</v>
      </c>
      <c r="E109" s="8">
        <f t="shared" si="21"/>
        <v>0</v>
      </c>
      <c r="F109" s="8">
        <f t="shared" si="21"/>
        <v>0</v>
      </c>
      <c r="G109" s="8">
        <f t="shared" si="21"/>
        <v>0</v>
      </c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x14ac:dyDescent="0.25">
      <c r="A110" s="7" t="s">
        <v>55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  <c r="G110" s="5">
        <v>0</v>
      </c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x14ac:dyDescent="0.25">
      <c r="A111" s="7" t="s">
        <v>54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  <c r="G111" s="5">
        <v>0</v>
      </c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x14ac:dyDescent="0.25">
      <c r="A112" s="7" t="s">
        <v>53</v>
      </c>
      <c r="B112" s="5">
        <v>0</v>
      </c>
      <c r="C112" s="5">
        <v>0</v>
      </c>
      <c r="D112" s="5">
        <v>0</v>
      </c>
      <c r="E112" s="5">
        <v>0</v>
      </c>
      <c r="F112" s="5">
        <v>0</v>
      </c>
      <c r="G112" s="5">
        <v>0</v>
      </c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x14ac:dyDescent="0.25">
      <c r="A113" s="7" t="s">
        <v>52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  <c r="G113" s="5">
        <v>0</v>
      </c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x14ac:dyDescent="0.25">
      <c r="A114" s="13" t="s">
        <v>51</v>
      </c>
      <c r="B114" s="5">
        <v>0</v>
      </c>
      <c r="C114" s="5">
        <v>0</v>
      </c>
      <c r="D114" s="5">
        <v>0</v>
      </c>
      <c r="E114" s="5">
        <v>0</v>
      </c>
      <c r="F114" s="5">
        <v>0</v>
      </c>
      <c r="G114" s="5">
        <v>0</v>
      </c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x14ac:dyDescent="0.25">
      <c r="A115" s="7" t="s">
        <v>50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  <c r="G115" s="5">
        <v>0</v>
      </c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x14ac:dyDescent="0.25">
      <c r="A116" s="7" t="s">
        <v>49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  <c r="G116" s="5">
        <v>0</v>
      </c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x14ac:dyDescent="0.25">
      <c r="A117" s="7" t="s">
        <v>48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  <c r="G117" s="5">
        <v>0</v>
      </c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x14ac:dyDescent="0.25">
      <c r="A118" s="7" t="s">
        <v>47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  <c r="G118" s="5">
        <v>0</v>
      </c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x14ac:dyDescent="0.25">
      <c r="A119" s="10" t="s">
        <v>46</v>
      </c>
      <c r="B119" s="8">
        <f t="shared" ref="B119:G119" si="22">B120+B121+B122+B123+B124+B125+B126+B127+B128</f>
        <v>0</v>
      </c>
      <c r="C119" s="8">
        <f t="shared" si="22"/>
        <v>0</v>
      </c>
      <c r="D119" s="8">
        <f t="shared" si="22"/>
        <v>0</v>
      </c>
      <c r="E119" s="8">
        <f t="shared" si="22"/>
        <v>0</v>
      </c>
      <c r="F119" s="8">
        <f t="shared" si="22"/>
        <v>0</v>
      </c>
      <c r="G119" s="8">
        <f t="shared" si="22"/>
        <v>0</v>
      </c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x14ac:dyDescent="0.25">
      <c r="A120" s="7" t="s">
        <v>45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  <c r="G120" s="5">
        <v>0</v>
      </c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x14ac:dyDescent="0.25">
      <c r="A121" s="7" t="s">
        <v>44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  <c r="G121" s="5">
        <v>0</v>
      </c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x14ac:dyDescent="0.25">
      <c r="A122" s="7" t="s">
        <v>43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  <c r="G122" s="5">
        <v>0</v>
      </c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x14ac:dyDescent="0.25">
      <c r="A123" s="7" t="s">
        <v>42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  <c r="G123" s="5">
        <v>0</v>
      </c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x14ac:dyDescent="0.25">
      <c r="A124" s="7" t="s">
        <v>41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  <c r="G124" s="5">
        <v>0</v>
      </c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x14ac:dyDescent="0.25">
      <c r="A125" s="7" t="s">
        <v>40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  <c r="G125" s="5">
        <v>0</v>
      </c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x14ac:dyDescent="0.25">
      <c r="A126" s="7" t="s">
        <v>39</v>
      </c>
      <c r="B126" s="5">
        <v>0</v>
      </c>
      <c r="C126" s="5">
        <v>0</v>
      </c>
      <c r="D126" s="5">
        <v>0</v>
      </c>
      <c r="E126" s="5">
        <v>0</v>
      </c>
      <c r="F126" s="5">
        <v>0</v>
      </c>
      <c r="G126" s="5">
        <v>0</v>
      </c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x14ac:dyDescent="0.25">
      <c r="A127" s="7" t="s">
        <v>38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  <c r="G127" s="5">
        <v>0</v>
      </c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x14ac:dyDescent="0.25">
      <c r="A128" s="7" t="s">
        <v>37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  <c r="G128" s="5">
        <v>0</v>
      </c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x14ac:dyDescent="0.25">
      <c r="A129" s="10" t="s">
        <v>36</v>
      </c>
      <c r="B129" s="12">
        <f t="shared" ref="B129:G129" si="23">B130+B131+B132+B133+B134+B135+B136+B137+B138</f>
        <v>0</v>
      </c>
      <c r="C129" s="12">
        <f t="shared" si="23"/>
        <v>0</v>
      </c>
      <c r="D129" s="12">
        <f t="shared" si="23"/>
        <v>0</v>
      </c>
      <c r="E129" s="12">
        <f t="shared" si="23"/>
        <v>0</v>
      </c>
      <c r="F129" s="12">
        <f t="shared" si="23"/>
        <v>0</v>
      </c>
      <c r="G129" s="12">
        <f t="shared" si="23"/>
        <v>0</v>
      </c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x14ac:dyDescent="0.25">
      <c r="A130" s="7" t="s">
        <v>35</v>
      </c>
      <c r="B130" s="5">
        <v>0</v>
      </c>
      <c r="C130" s="5">
        <v>0</v>
      </c>
      <c r="D130" s="5">
        <v>0</v>
      </c>
      <c r="E130" s="5">
        <v>0</v>
      </c>
      <c r="F130" s="5">
        <v>0</v>
      </c>
      <c r="G130" s="5">
        <v>0</v>
      </c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x14ac:dyDescent="0.25">
      <c r="A131" s="7" t="s">
        <v>34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  <c r="G131" s="5">
        <v>0</v>
      </c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x14ac:dyDescent="0.25">
      <c r="A132" s="7" t="s">
        <v>33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  <c r="G132" s="5">
        <v>0</v>
      </c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x14ac:dyDescent="0.25">
      <c r="A133" s="7" t="s">
        <v>32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  <c r="G133" s="5">
        <v>0</v>
      </c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x14ac:dyDescent="0.25">
      <c r="A134" s="7" t="s">
        <v>31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  <c r="G134" s="5">
        <v>0</v>
      </c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x14ac:dyDescent="0.25">
      <c r="A135" s="7" t="s">
        <v>30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  <c r="G135" s="5">
        <v>0</v>
      </c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x14ac:dyDescent="0.25">
      <c r="A136" s="7" t="s">
        <v>29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  <c r="G136" s="5">
        <v>0</v>
      </c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x14ac:dyDescent="0.25">
      <c r="A137" s="7" t="s">
        <v>28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  <c r="G137" s="5">
        <v>0</v>
      </c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x14ac:dyDescent="0.25">
      <c r="A138" s="7" t="s">
        <v>27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  <c r="G138" s="5">
        <v>0</v>
      </c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x14ac:dyDescent="0.25">
      <c r="A139" s="11" t="s">
        <v>26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  <c r="G139" s="5">
        <v>0</v>
      </c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x14ac:dyDescent="0.25">
      <c r="A140" s="7" t="s">
        <v>25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  <c r="G140" s="5">
        <v>0</v>
      </c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x14ac:dyDescent="0.25">
      <c r="A141" s="7" t="s">
        <v>24</v>
      </c>
      <c r="B141" s="5">
        <v>0</v>
      </c>
      <c r="C141" s="5">
        <v>0</v>
      </c>
      <c r="D141" s="5">
        <v>0</v>
      </c>
      <c r="E141" s="5">
        <v>0</v>
      </c>
      <c r="F141" s="5">
        <v>0</v>
      </c>
      <c r="G141" s="5">
        <v>0</v>
      </c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x14ac:dyDescent="0.25">
      <c r="A142" s="7" t="s">
        <v>23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  <c r="G142" s="5">
        <v>0</v>
      </c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x14ac:dyDescent="0.25">
      <c r="A143" s="10" t="s">
        <v>22</v>
      </c>
      <c r="B143" s="8">
        <f t="shared" ref="B143:G143" si="24">B144+B145+B146+B147+B148+B149+B150+B151</f>
        <v>0</v>
      </c>
      <c r="C143" s="8">
        <f t="shared" si="24"/>
        <v>0</v>
      </c>
      <c r="D143" s="8">
        <f t="shared" si="24"/>
        <v>0</v>
      </c>
      <c r="E143" s="8">
        <f t="shared" si="24"/>
        <v>0</v>
      </c>
      <c r="F143" s="8">
        <f t="shared" si="24"/>
        <v>0</v>
      </c>
      <c r="G143" s="8">
        <f t="shared" si="24"/>
        <v>0</v>
      </c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x14ac:dyDescent="0.25">
      <c r="A144" s="7" t="s">
        <v>21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  <c r="G144" s="5">
        <v>0</v>
      </c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x14ac:dyDescent="0.25">
      <c r="A145" s="7" t="s">
        <v>20</v>
      </c>
      <c r="B145" s="5">
        <v>0</v>
      </c>
      <c r="C145" s="5">
        <v>0</v>
      </c>
      <c r="D145" s="5">
        <v>0</v>
      </c>
      <c r="E145" s="5">
        <v>0</v>
      </c>
      <c r="F145" s="5">
        <v>0</v>
      </c>
      <c r="G145" s="5">
        <v>0</v>
      </c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x14ac:dyDescent="0.25">
      <c r="A146" s="7" t="s">
        <v>19</v>
      </c>
      <c r="B146" s="5">
        <v>0</v>
      </c>
      <c r="C146" s="5">
        <v>0</v>
      </c>
      <c r="D146" s="5">
        <v>0</v>
      </c>
      <c r="E146" s="5">
        <v>0</v>
      </c>
      <c r="F146" s="5">
        <v>0</v>
      </c>
      <c r="G146" s="5">
        <v>0</v>
      </c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x14ac:dyDescent="0.25">
      <c r="A147" s="7" t="s">
        <v>18</v>
      </c>
      <c r="B147" s="5">
        <v>0</v>
      </c>
      <c r="C147" s="5">
        <v>0</v>
      </c>
      <c r="D147" s="5">
        <v>0</v>
      </c>
      <c r="E147" s="5">
        <v>0</v>
      </c>
      <c r="F147" s="5">
        <v>0</v>
      </c>
      <c r="G147" s="5">
        <v>0</v>
      </c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x14ac:dyDescent="0.25">
      <c r="A148" s="7" t="s">
        <v>17</v>
      </c>
      <c r="B148" s="5">
        <v>0</v>
      </c>
      <c r="C148" s="5">
        <v>0</v>
      </c>
      <c r="D148" s="5">
        <v>0</v>
      </c>
      <c r="E148" s="5">
        <v>0</v>
      </c>
      <c r="F148" s="5">
        <v>0</v>
      </c>
      <c r="G148" s="5">
        <v>0</v>
      </c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x14ac:dyDescent="0.25">
      <c r="A149" s="7" t="s">
        <v>16</v>
      </c>
      <c r="B149" s="5">
        <v>0</v>
      </c>
      <c r="C149" s="5">
        <v>0</v>
      </c>
      <c r="D149" s="5">
        <v>0</v>
      </c>
      <c r="E149" s="5">
        <v>0</v>
      </c>
      <c r="F149" s="5">
        <v>0</v>
      </c>
      <c r="G149" s="5">
        <v>0</v>
      </c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x14ac:dyDescent="0.25">
      <c r="A150" s="7" t="s">
        <v>15</v>
      </c>
      <c r="B150" s="5">
        <v>0</v>
      </c>
      <c r="C150" s="5">
        <v>0</v>
      </c>
      <c r="D150" s="5">
        <v>0</v>
      </c>
      <c r="E150" s="5">
        <v>0</v>
      </c>
      <c r="F150" s="5">
        <v>0</v>
      </c>
      <c r="G150" s="5">
        <v>0</v>
      </c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x14ac:dyDescent="0.25">
      <c r="A151" s="7" t="s">
        <v>14</v>
      </c>
      <c r="B151" s="5">
        <v>0</v>
      </c>
      <c r="C151" s="5">
        <v>0</v>
      </c>
      <c r="D151" s="5">
        <v>0</v>
      </c>
      <c r="E151" s="5">
        <v>0</v>
      </c>
      <c r="F151" s="5">
        <v>0</v>
      </c>
      <c r="G151" s="5">
        <v>0</v>
      </c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x14ac:dyDescent="0.25">
      <c r="A152" s="9" t="s">
        <v>13</v>
      </c>
      <c r="B152" s="8">
        <f t="shared" ref="B152:G152" si="25">B153+B154+B155</f>
        <v>0</v>
      </c>
      <c r="C152" s="8">
        <f t="shared" si="25"/>
        <v>0</v>
      </c>
      <c r="D152" s="8">
        <f t="shared" si="25"/>
        <v>0</v>
      </c>
      <c r="E152" s="8">
        <f t="shared" si="25"/>
        <v>0</v>
      </c>
      <c r="F152" s="8">
        <f t="shared" si="25"/>
        <v>0</v>
      </c>
      <c r="G152" s="8">
        <f t="shared" si="25"/>
        <v>0</v>
      </c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x14ac:dyDescent="0.25">
      <c r="A153" s="7" t="s">
        <v>12</v>
      </c>
      <c r="B153" s="5">
        <v>0</v>
      </c>
      <c r="C153" s="5">
        <v>0</v>
      </c>
      <c r="D153" s="5">
        <v>0</v>
      </c>
      <c r="E153" s="5">
        <v>0</v>
      </c>
      <c r="F153" s="5">
        <v>0</v>
      </c>
      <c r="G153" s="5">
        <v>0</v>
      </c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x14ac:dyDescent="0.25">
      <c r="A154" s="7" t="s">
        <v>11</v>
      </c>
      <c r="B154" s="5">
        <v>0</v>
      </c>
      <c r="C154" s="5">
        <v>0</v>
      </c>
      <c r="D154" s="5">
        <v>0</v>
      </c>
      <c r="E154" s="5">
        <v>0</v>
      </c>
      <c r="F154" s="5">
        <v>0</v>
      </c>
      <c r="G154" s="5">
        <v>0</v>
      </c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x14ac:dyDescent="0.25">
      <c r="A155" s="7" t="s">
        <v>10</v>
      </c>
      <c r="B155" s="5">
        <v>0</v>
      </c>
      <c r="C155" s="5">
        <v>0</v>
      </c>
      <c r="D155" s="5">
        <v>0</v>
      </c>
      <c r="E155" s="5">
        <v>0</v>
      </c>
      <c r="F155" s="5">
        <v>0</v>
      </c>
      <c r="G155" s="5">
        <v>0</v>
      </c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x14ac:dyDescent="0.25">
      <c r="A156" s="9" t="s">
        <v>9</v>
      </c>
      <c r="B156" s="8">
        <f t="shared" ref="B156:G156" si="26">B157+B158+B159+B160+B161+B162+B163</f>
        <v>0</v>
      </c>
      <c r="C156" s="8">
        <f t="shared" si="26"/>
        <v>0</v>
      </c>
      <c r="D156" s="8">
        <f t="shared" si="26"/>
        <v>0</v>
      </c>
      <c r="E156" s="8">
        <f t="shared" si="26"/>
        <v>0</v>
      </c>
      <c r="F156" s="8">
        <f t="shared" si="26"/>
        <v>0</v>
      </c>
      <c r="G156" s="8">
        <f t="shared" si="26"/>
        <v>0</v>
      </c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x14ac:dyDescent="0.25">
      <c r="A157" s="7" t="s">
        <v>8</v>
      </c>
      <c r="B157" s="5">
        <v>0</v>
      </c>
      <c r="C157" s="5">
        <v>0</v>
      </c>
      <c r="D157" s="5">
        <v>0</v>
      </c>
      <c r="E157" s="5">
        <v>0</v>
      </c>
      <c r="F157" s="5">
        <v>0</v>
      </c>
      <c r="G157" s="5">
        <v>0</v>
      </c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x14ac:dyDescent="0.25">
      <c r="A158" s="7" t="s">
        <v>7</v>
      </c>
      <c r="B158" s="5">
        <v>0</v>
      </c>
      <c r="C158" s="5">
        <v>0</v>
      </c>
      <c r="D158" s="5">
        <v>0</v>
      </c>
      <c r="E158" s="5">
        <v>0</v>
      </c>
      <c r="F158" s="5">
        <v>0</v>
      </c>
      <c r="G158" s="5">
        <v>0</v>
      </c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x14ac:dyDescent="0.25">
      <c r="A159" s="7" t="s">
        <v>6</v>
      </c>
      <c r="B159" s="5">
        <v>0</v>
      </c>
      <c r="C159" s="5">
        <v>0</v>
      </c>
      <c r="D159" s="5">
        <v>0</v>
      </c>
      <c r="E159" s="5">
        <v>0</v>
      </c>
      <c r="F159" s="5">
        <v>0</v>
      </c>
      <c r="G159" s="5">
        <v>0</v>
      </c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x14ac:dyDescent="0.25">
      <c r="A160" s="7" t="s">
        <v>5</v>
      </c>
      <c r="B160" s="5">
        <v>0</v>
      </c>
      <c r="C160" s="5">
        <v>0</v>
      </c>
      <c r="D160" s="5">
        <v>0</v>
      </c>
      <c r="E160" s="5">
        <v>0</v>
      </c>
      <c r="F160" s="5">
        <v>0</v>
      </c>
      <c r="G160" s="5">
        <v>0</v>
      </c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x14ac:dyDescent="0.25">
      <c r="A161" s="7" t="s">
        <v>4</v>
      </c>
      <c r="B161" s="5">
        <v>0</v>
      </c>
      <c r="C161" s="5">
        <v>0</v>
      </c>
      <c r="D161" s="5">
        <v>0</v>
      </c>
      <c r="E161" s="5">
        <v>0</v>
      </c>
      <c r="F161" s="5">
        <v>0</v>
      </c>
      <c r="G161" s="5">
        <v>0</v>
      </c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x14ac:dyDescent="0.25">
      <c r="A162" s="7" t="s">
        <v>3</v>
      </c>
      <c r="B162" s="5">
        <v>0</v>
      </c>
      <c r="C162" s="5">
        <v>0</v>
      </c>
      <c r="D162" s="5">
        <v>0</v>
      </c>
      <c r="E162" s="5">
        <v>0</v>
      </c>
      <c r="F162" s="5">
        <v>0</v>
      </c>
      <c r="G162" s="5">
        <v>0</v>
      </c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x14ac:dyDescent="0.25">
      <c r="A163" s="7" t="s">
        <v>2</v>
      </c>
      <c r="B163" s="5">
        <v>0</v>
      </c>
      <c r="C163" s="5">
        <v>0</v>
      </c>
      <c r="D163" s="5">
        <v>0</v>
      </c>
      <c r="E163" s="5">
        <v>0</v>
      </c>
      <c r="F163" s="5">
        <v>0</v>
      </c>
      <c r="G163" s="5">
        <v>0</v>
      </c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x14ac:dyDescent="0.25">
      <c r="A164" s="6"/>
      <c r="B164" s="5">
        <v>0</v>
      </c>
      <c r="C164" s="5">
        <v>0</v>
      </c>
      <c r="D164" s="5">
        <v>0</v>
      </c>
      <c r="E164" s="5">
        <v>0</v>
      </c>
      <c r="F164" s="5">
        <v>0</v>
      </c>
      <c r="G164" s="5">
        <v>0</v>
      </c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x14ac:dyDescent="0.25">
      <c r="A165" s="4" t="s">
        <v>1</v>
      </c>
      <c r="B165" s="3">
        <f t="shared" ref="B165:G165" si="27">+B90+B16</f>
        <v>421738151</v>
      </c>
      <c r="C165" s="3">
        <f t="shared" si="27"/>
        <v>453398656.19999999</v>
      </c>
      <c r="D165" s="3">
        <f t="shared" si="27"/>
        <v>875136807.20000005</v>
      </c>
      <c r="E165" s="3">
        <f t="shared" si="27"/>
        <v>807649416.01000011</v>
      </c>
      <c r="F165" s="3">
        <f t="shared" si="27"/>
        <v>805595504.2700001</v>
      </c>
      <c r="G165" s="3">
        <f t="shared" si="27"/>
        <v>67487391.190000013</v>
      </c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x14ac:dyDescent="0.25">
      <c r="A168" s="23" t="s">
        <v>0</v>
      </c>
      <c r="B168" s="23"/>
      <c r="C168" s="23"/>
      <c r="D168" s="23"/>
      <c r="E168" s="23"/>
      <c r="F168" s="23"/>
      <c r="G168" s="23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spans="1:24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  <row r="999" spans="1:24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</row>
    <row r="1000" spans="1:24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</row>
    <row r="1001" spans="1:24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</row>
    <row r="1002" spans="1:24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</row>
    <row r="1003" spans="1:24" x14ac:dyDescent="0.2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</row>
    <row r="1004" spans="1:24" x14ac:dyDescent="0.2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</row>
    <row r="1005" spans="1:24" x14ac:dyDescent="0.2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</row>
    <row r="1006" spans="1:24" x14ac:dyDescent="0.2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</row>
    <row r="1007" spans="1:24" x14ac:dyDescent="0.2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</row>
    <row r="1008" spans="1:24" x14ac:dyDescent="0.2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</row>
    <row r="1009" spans="1:24" x14ac:dyDescent="0.2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</row>
    <row r="1010" spans="1:24" x14ac:dyDescent="0.25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</row>
    <row r="1011" spans="1:24" x14ac:dyDescent="0.25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</row>
    <row r="1012" spans="1:24" x14ac:dyDescent="0.25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</row>
    <row r="1013" spans="1:24" x14ac:dyDescent="0.25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</row>
    <row r="1014" spans="1:24" x14ac:dyDescent="0.25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</row>
    <row r="1015" spans="1:24" x14ac:dyDescent="0.25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</row>
    <row r="1016" spans="1:24" x14ac:dyDescent="0.25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</row>
    <row r="1017" spans="1:24" x14ac:dyDescent="0.25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</row>
    <row r="1018" spans="1:24" x14ac:dyDescent="0.25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</row>
    <row r="1019" spans="1:24" x14ac:dyDescent="0.25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</row>
    <row r="1020" spans="1:24" x14ac:dyDescent="0.25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</row>
    <row r="1021" spans="1:24" x14ac:dyDescent="0.25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</row>
    <row r="1022" spans="1:24" x14ac:dyDescent="0.25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</row>
    <row r="1023" spans="1:24" x14ac:dyDescent="0.25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</row>
    <row r="1024" spans="1:24" x14ac:dyDescent="0.25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</row>
    <row r="1025" spans="1:24" x14ac:dyDescent="0.25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</row>
    <row r="1026" spans="1:24" x14ac:dyDescent="0.25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</row>
    <row r="1027" spans="1:24" x14ac:dyDescent="0.25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</row>
    <row r="1028" spans="1:24" x14ac:dyDescent="0.25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</row>
    <row r="1029" spans="1:24" x14ac:dyDescent="0.25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</row>
    <row r="1030" spans="1:24" x14ac:dyDescent="0.25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</row>
    <row r="1031" spans="1:24" x14ac:dyDescent="0.25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</row>
    <row r="1032" spans="1:24" x14ac:dyDescent="0.25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</row>
    <row r="1033" spans="1:24" x14ac:dyDescent="0.25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</row>
    <row r="1034" spans="1:24" x14ac:dyDescent="0.25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</row>
    <row r="1035" spans="1:24" x14ac:dyDescent="0.25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</row>
    <row r="1036" spans="1:24" x14ac:dyDescent="0.25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</row>
    <row r="1037" spans="1:24" x14ac:dyDescent="0.25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</row>
    <row r="1038" spans="1:24" x14ac:dyDescent="0.25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</row>
    <row r="1039" spans="1:24" x14ac:dyDescent="0.25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</row>
    <row r="1040" spans="1:24" x14ac:dyDescent="0.25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</row>
    <row r="1041" spans="1:24" x14ac:dyDescent="0.25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</row>
    <row r="1042" spans="1:24" x14ac:dyDescent="0.25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</row>
    <row r="1043" spans="1:24" x14ac:dyDescent="0.25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</row>
    <row r="1044" spans="1:24" x14ac:dyDescent="0.25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</row>
    <row r="1045" spans="1:24" x14ac:dyDescent="0.25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</row>
    <row r="1046" spans="1:24" x14ac:dyDescent="0.25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</row>
    <row r="1047" spans="1:24" x14ac:dyDescent="0.25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</row>
    <row r="1048" spans="1:24" x14ac:dyDescent="0.25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</row>
    <row r="1049" spans="1:24" x14ac:dyDescent="0.25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</row>
    <row r="1050" spans="1:24" x14ac:dyDescent="0.25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</row>
    <row r="1051" spans="1:24" x14ac:dyDescent="0.25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</row>
    <row r="1052" spans="1:24" x14ac:dyDescent="0.25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</row>
    <row r="1053" spans="1:24" x14ac:dyDescent="0.25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</row>
    <row r="1054" spans="1:24" x14ac:dyDescent="0.25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</row>
    <row r="1055" spans="1:24" x14ac:dyDescent="0.25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</row>
    <row r="1056" spans="1:24" x14ac:dyDescent="0.25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</row>
    <row r="1057" spans="1:24" x14ac:dyDescent="0.25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</row>
    <row r="1058" spans="1:24" x14ac:dyDescent="0.25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</row>
    <row r="1059" spans="1:24" x14ac:dyDescent="0.25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</row>
    <row r="1060" spans="1:24" x14ac:dyDescent="0.25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</row>
    <row r="1061" spans="1:24" x14ac:dyDescent="0.25">
      <c r="A1061" s="2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</row>
    <row r="1062" spans="1:24" x14ac:dyDescent="0.25">
      <c r="A1062" s="2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</row>
    <row r="1063" spans="1:24" x14ac:dyDescent="0.25">
      <c r="A1063" s="2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</row>
    <row r="1064" spans="1:24" x14ac:dyDescent="0.25">
      <c r="A1064" s="2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</row>
    <row r="1065" spans="1:24" x14ac:dyDescent="0.25">
      <c r="A1065" s="2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</row>
    <row r="1066" spans="1:24" x14ac:dyDescent="0.25">
      <c r="A1066" s="2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</row>
    <row r="1067" spans="1:24" x14ac:dyDescent="0.25">
      <c r="A1067" s="2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</row>
    <row r="1068" spans="1:24" x14ac:dyDescent="0.25">
      <c r="A1068" s="2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</row>
    <row r="1069" spans="1:24" x14ac:dyDescent="0.25">
      <c r="A1069" s="2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</row>
    <row r="1070" spans="1:24" x14ac:dyDescent="0.25">
      <c r="A1070" s="2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</row>
    <row r="1071" spans="1:24" x14ac:dyDescent="0.25">
      <c r="A1071" s="2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</row>
    <row r="1072" spans="1:24" x14ac:dyDescent="0.25">
      <c r="A1072" s="2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</row>
    <row r="1073" spans="1:24" x14ac:dyDescent="0.25">
      <c r="A1073" s="2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</row>
    <row r="1074" spans="1:24" x14ac:dyDescent="0.25">
      <c r="A1074" s="2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</row>
    <row r="1075" spans="1:24" x14ac:dyDescent="0.25">
      <c r="A1075" s="2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</row>
    <row r="1076" spans="1:24" x14ac:dyDescent="0.25">
      <c r="A1076" s="2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</row>
    <row r="1077" spans="1:24" x14ac:dyDescent="0.25">
      <c r="A1077" s="2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</row>
    <row r="1078" spans="1:24" x14ac:dyDescent="0.25">
      <c r="A1078" s="2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</row>
    <row r="1079" spans="1:24" x14ac:dyDescent="0.25">
      <c r="A1079" s="2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</row>
    <row r="1080" spans="1:24" x14ac:dyDescent="0.25">
      <c r="A1080" s="2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</row>
    <row r="1081" spans="1:24" x14ac:dyDescent="0.25">
      <c r="A1081" s="2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</row>
    <row r="1082" spans="1:24" x14ac:dyDescent="0.25">
      <c r="A1082" s="2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</row>
    <row r="1083" spans="1:24" x14ac:dyDescent="0.25">
      <c r="A1083" s="2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</row>
    <row r="1084" spans="1:24" x14ac:dyDescent="0.25">
      <c r="A1084" s="2"/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</row>
    <row r="1085" spans="1:24" x14ac:dyDescent="0.25">
      <c r="A1085" s="2"/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</row>
    <row r="1086" spans="1:24" x14ac:dyDescent="0.25">
      <c r="A1086" s="2"/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</row>
    <row r="1087" spans="1:24" x14ac:dyDescent="0.25">
      <c r="A1087" s="2"/>
      <c r="B1087" s="2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</row>
    <row r="1088" spans="1:24" x14ac:dyDescent="0.25">
      <c r="A1088" s="2"/>
      <c r="B1088" s="2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</row>
    <row r="1089" spans="1:24" x14ac:dyDescent="0.25">
      <c r="A1089" s="2"/>
      <c r="B1089" s="2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</row>
    <row r="1090" spans="1:24" x14ac:dyDescent="0.25">
      <c r="A1090" s="2"/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</row>
    <row r="1091" spans="1:24" x14ac:dyDescent="0.25">
      <c r="A1091" s="2"/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</row>
    <row r="1092" spans="1:24" x14ac:dyDescent="0.25">
      <c r="A1092" s="2"/>
      <c r="B1092" s="2"/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</row>
    <row r="1093" spans="1:24" x14ac:dyDescent="0.25">
      <c r="A1093" s="2"/>
      <c r="B1093" s="2"/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</row>
    <row r="1094" spans="1:24" x14ac:dyDescent="0.25">
      <c r="A1094" s="2"/>
      <c r="B1094" s="2"/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</row>
    <row r="1095" spans="1:24" x14ac:dyDescent="0.25">
      <c r="A1095" s="2"/>
      <c r="B1095" s="2"/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</row>
    <row r="1096" spans="1:24" x14ac:dyDescent="0.25">
      <c r="A1096" s="2"/>
      <c r="B1096" s="2"/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</row>
    <row r="1097" spans="1:24" x14ac:dyDescent="0.25">
      <c r="A1097" s="2"/>
      <c r="B1097" s="2"/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</row>
    <row r="1098" spans="1:24" x14ac:dyDescent="0.25">
      <c r="A1098" s="2"/>
      <c r="B1098" s="2"/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</row>
    <row r="1099" spans="1:24" x14ac:dyDescent="0.25">
      <c r="A1099" s="2"/>
      <c r="B1099" s="2"/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</row>
    <row r="1100" spans="1:24" x14ac:dyDescent="0.25">
      <c r="A1100" s="2"/>
      <c r="B1100" s="2"/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</row>
    <row r="1101" spans="1:24" x14ac:dyDescent="0.25">
      <c r="A1101" s="2"/>
      <c r="B1101" s="2"/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</row>
    <row r="1102" spans="1:24" x14ac:dyDescent="0.25">
      <c r="A1102" s="2"/>
      <c r="B1102" s="2"/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</row>
    <row r="1103" spans="1:24" x14ac:dyDescent="0.25">
      <c r="A1103" s="2"/>
      <c r="B1103" s="2"/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</row>
    <row r="1104" spans="1:24" x14ac:dyDescent="0.25">
      <c r="A1104" s="2"/>
      <c r="B1104" s="2"/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</row>
    <row r="1105" spans="1:24" x14ac:dyDescent="0.25">
      <c r="A1105" s="2"/>
      <c r="B1105" s="2"/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</row>
    <row r="1106" spans="1:24" x14ac:dyDescent="0.25">
      <c r="A1106" s="2"/>
      <c r="B1106" s="2"/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</row>
    <row r="1107" spans="1:24" x14ac:dyDescent="0.25">
      <c r="A1107" s="2"/>
      <c r="B1107" s="2"/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</row>
    <row r="1108" spans="1:24" x14ac:dyDescent="0.25">
      <c r="A1108" s="2"/>
      <c r="B1108" s="2"/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</row>
    <row r="1109" spans="1:24" x14ac:dyDescent="0.25">
      <c r="A1109" s="2"/>
      <c r="B1109" s="2"/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</row>
    <row r="1110" spans="1:24" x14ac:dyDescent="0.25">
      <c r="A1110" s="2"/>
      <c r="B1110" s="2"/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</row>
    <row r="1111" spans="1:24" x14ac:dyDescent="0.25">
      <c r="A1111" s="2"/>
      <c r="B1111" s="2"/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</row>
    <row r="1112" spans="1:24" x14ac:dyDescent="0.25">
      <c r="A1112" s="2"/>
      <c r="B1112" s="2"/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</row>
    <row r="1113" spans="1:24" x14ac:dyDescent="0.25">
      <c r="A1113" s="2"/>
      <c r="B1113" s="2"/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</row>
    <row r="1114" spans="1:24" x14ac:dyDescent="0.25">
      <c r="A1114" s="2"/>
      <c r="B1114" s="2"/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</row>
    <row r="1115" spans="1:24" x14ac:dyDescent="0.25">
      <c r="A1115" s="2"/>
      <c r="B1115" s="2"/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</row>
    <row r="1116" spans="1:24" x14ac:dyDescent="0.25">
      <c r="A1116" s="2"/>
      <c r="B1116" s="2"/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</row>
    <row r="1117" spans="1:24" x14ac:dyDescent="0.25">
      <c r="A1117" s="2"/>
      <c r="B1117" s="2"/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</row>
    <row r="1118" spans="1:24" x14ac:dyDescent="0.25">
      <c r="A1118" s="2"/>
      <c r="B1118" s="2"/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</row>
    <row r="1119" spans="1:24" x14ac:dyDescent="0.25">
      <c r="A1119" s="2"/>
      <c r="B1119" s="2"/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</row>
    <row r="1120" spans="1:24" x14ac:dyDescent="0.25">
      <c r="A1120" s="2"/>
      <c r="B1120" s="2"/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</row>
    <row r="1121" spans="1:24" x14ac:dyDescent="0.25">
      <c r="A1121" s="2"/>
      <c r="B1121" s="2"/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</row>
    <row r="1122" spans="1:24" x14ac:dyDescent="0.25">
      <c r="A1122" s="2"/>
      <c r="B1122" s="2"/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</row>
    <row r="1123" spans="1:24" x14ac:dyDescent="0.25">
      <c r="A1123" s="2"/>
      <c r="B1123" s="2"/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</row>
    <row r="1124" spans="1:24" x14ac:dyDescent="0.25">
      <c r="A1124" s="2"/>
      <c r="B1124" s="2"/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</row>
    <row r="1125" spans="1:24" x14ac:dyDescent="0.25">
      <c r="A1125" s="2"/>
      <c r="B1125" s="2"/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</row>
    <row r="1126" spans="1:24" x14ac:dyDescent="0.25">
      <c r="A1126" s="2"/>
      <c r="B1126" s="2"/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</row>
    <row r="1127" spans="1:24" x14ac:dyDescent="0.25">
      <c r="A1127" s="2"/>
      <c r="B1127" s="2"/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</row>
    <row r="1128" spans="1:24" x14ac:dyDescent="0.25">
      <c r="A1128" s="2"/>
      <c r="B1128" s="2"/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</row>
    <row r="1129" spans="1:24" x14ac:dyDescent="0.25">
      <c r="A1129" s="2"/>
      <c r="B1129" s="2"/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</row>
    <row r="1130" spans="1:24" x14ac:dyDescent="0.25">
      <c r="A1130" s="2"/>
      <c r="B1130" s="2"/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</row>
    <row r="1131" spans="1:24" x14ac:dyDescent="0.25">
      <c r="A1131" s="2"/>
      <c r="B1131" s="2"/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</row>
    <row r="1132" spans="1:24" x14ac:dyDescent="0.25">
      <c r="A1132" s="2"/>
      <c r="B1132" s="2"/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</row>
    <row r="1133" spans="1:24" x14ac:dyDescent="0.25">
      <c r="A1133" s="2"/>
      <c r="B1133" s="2"/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</row>
    <row r="1134" spans="1:24" x14ac:dyDescent="0.25">
      <c r="A1134" s="2"/>
      <c r="B1134" s="2"/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</row>
    <row r="1135" spans="1:24" x14ac:dyDescent="0.25">
      <c r="A1135" s="2"/>
      <c r="B1135" s="2"/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</row>
    <row r="1136" spans="1:24" x14ac:dyDescent="0.25">
      <c r="A1136" s="2"/>
      <c r="B1136" s="2"/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</row>
    <row r="1137" spans="1:24" x14ac:dyDescent="0.25">
      <c r="A1137" s="2"/>
      <c r="B1137" s="2"/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</row>
    <row r="1138" spans="1:24" x14ac:dyDescent="0.25">
      <c r="A1138" s="2"/>
      <c r="B1138" s="2"/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</row>
    <row r="1139" spans="1:24" x14ac:dyDescent="0.25">
      <c r="A1139" s="2"/>
      <c r="B1139" s="2"/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</row>
    <row r="1140" spans="1:24" x14ac:dyDescent="0.25">
      <c r="A1140" s="2"/>
      <c r="B1140" s="2"/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</row>
    <row r="1141" spans="1:24" x14ac:dyDescent="0.25">
      <c r="A1141" s="2"/>
      <c r="B1141" s="2"/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</row>
    <row r="1142" spans="1:24" x14ac:dyDescent="0.25">
      <c r="A1142" s="2"/>
      <c r="B1142" s="2"/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</row>
    <row r="1143" spans="1:24" x14ac:dyDescent="0.25">
      <c r="A1143" s="2"/>
      <c r="B1143" s="2"/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</row>
    <row r="1144" spans="1:24" x14ac:dyDescent="0.25">
      <c r="A1144" s="2"/>
      <c r="B1144" s="2"/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</row>
    <row r="1145" spans="1:24" x14ac:dyDescent="0.25">
      <c r="A1145" s="2"/>
      <c r="B1145" s="2"/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</row>
    <row r="1146" spans="1:24" x14ac:dyDescent="0.25">
      <c r="A1146" s="2"/>
      <c r="B1146" s="2"/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</row>
    <row r="1147" spans="1:24" x14ac:dyDescent="0.25">
      <c r="A1147" s="2"/>
      <c r="B1147" s="2"/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</row>
    <row r="1148" spans="1:24" x14ac:dyDescent="0.25">
      <c r="A1148" s="2"/>
      <c r="B1148" s="2"/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</row>
    <row r="1149" spans="1:24" x14ac:dyDescent="0.25">
      <c r="A1149" s="2"/>
      <c r="B1149" s="2"/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</row>
    <row r="1150" spans="1:24" x14ac:dyDescent="0.25">
      <c r="A1150" s="2"/>
      <c r="B1150" s="2"/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</row>
    <row r="1151" spans="1:24" x14ac:dyDescent="0.25">
      <c r="A1151" s="2"/>
      <c r="B1151" s="2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</row>
    <row r="1152" spans="1:24" x14ac:dyDescent="0.25">
      <c r="A1152" s="2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</row>
  </sheetData>
  <mergeCells count="5">
    <mergeCell ref="A168:G168"/>
    <mergeCell ref="A9:G13"/>
    <mergeCell ref="A14:A15"/>
    <mergeCell ref="B14:F14"/>
    <mergeCell ref="G14:G15"/>
  </mergeCells>
  <printOptions horizontalCentered="1"/>
  <pageMargins left="0.31496062992125984" right="0.31496062992125984" top="0.35433070866141736" bottom="0.35433070866141736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EAPED 6 (a)</vt:lpstr>
      <vt:lpstr>'EAPED 6 (a)'!Área_de_impresión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2022-01-25T22:06:05Z</dcterms:created>
  <dcterms:modified xsi:type="dcterms:W3CDTF">2022-01-26T17:32:31Z</dcterms:modified>
</cp:coreProperties>
</file>